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C:\Users\nobuyuki.f\Desktop\インボイス対応\"/>
    </mc:Choice>
  </mc:AlternateContent>
  <xr:revisionPtr revIDLastSave="0" documentId="13_ncr:1_{C6B9DFA0-CD11-4A34-A5E5-362A13BF5364}" xr6:coauthVersionLast="36" xr6:coauthVersionMax="36" xr10:uidLastSave="{00000000-0000-0000-0000-000000000000}"/>
  <bookViews>
    <workbookView xWindow="0" yWindow="0" windowWidth="17052" windowHeight="8976" activeTab="2" xr2:uid="{00000000-000D-0000-FFFF-FFFF00000000}"/>
  </bookViews>
  <sheets>
    <sheet name="入力用請求書" sheetId="5" r:id="rId1"/>
    <sheet name="提出用請求書" sheetId="2" r:id="rId2"/>
    <sheet name="記入例" sheetId="6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43" i="5" l="1"/>
  <c r="W45" i="5"/>
  <c r="AT44" i="5"/>
  <c r="AT45" i="5"/>
  <c r="AT46" i="5"/>
  <c r="AT47" i="5"/>
  <c r="AT48" i="5"/>
  <c r="AT49" i="5"/>
  <c r="AT50" i="5"/>
  <c r="W58" i="5"/>
  <c r="AT61" i="5"/>
  <c r="AT25" i="5"/>
  <c r="AT26" i="5"/>
  <c r="AT27" i="5"/>
  <c r="AR36" i="6" l="1"/>
  <c r="AQ36" i="6"/>
  <c r="AO36" i="6"/>
  <c r="AM36" i="6"/>
  <c r="AJ36" i="6"/>
  <c r="AF36" i="6"/>
  <c r="AE36" i="6"/>
  <c r="AD36" i="6"/>
  <c r="AR35" i="6"/>
  <c r="AQ35" i="6"/>
  <c r="AO35" i="6"/>
  <c r="AM35" i="6"/>
  <c r="AJ35" i="6"/>
  <c r="AF35" i="6"/>
  <c r="AE35" i="6"/>
  <c r="AD35" i="6"/>
  <c r="AR34" i="6"/>
  <c r="AQ34" i="6"/>
  <c r="AO34" i="6"/>
  <c r="AM34" i="6"/>
  <c r="AJ34" i="6"/>
  <c r="AF34" i="6"/>
  <c r="AE34" i="6"/>
  <c r="AD34" i="6"/>
  <c r="AR33" i="6"/>
  <c r="AQ33" i="6"/>
  <c r="AO33" i="6"/>
  <c r="AM33" i="6"/>
  <c r="AJ33" i="6"/>
  <c r="AF33" i="6"/>
  <c r="AE33" i="6"/>
  <c r="AD33" i="6"/>
  <c r="AR32" i="6"/>
  <c r="AQ32" i="6"/>
  <c r="AO32" i="6"/>
  <c r="AM32" i="6"/>
  <c r="AJ32" i="6"/>
  <c r="AF32" i="6"/>
  <c r="AE32" i="6"/>
  <c r="AD32" i="6"/>
  <c r="AR30" i="6"/>
  <c r="AQ30" i="6"/>
  <c r="AO30" i="6"/>
  <c r="AM30" i="6"/>
  <c r="AJ30" i="6"/>
  <c r="AF30" i="6"/>
  <c r="AE30" i="6"/>
  <c r="AD30" i="6"/>
  <c r="AR29" i="6"/>
  <c r="AQ29" i="6"/>
  <c r="AO29" i="6"/>
  <c r="AM29" i="6"/>
  <c r="AJ29" i="6"/>
  <c r="AF29" i="6"/>
  <c r="AE29" i="6"/>
  <c r="AD29" i="6"/>
  <c r="AR28" i="6"/>
  <c r="AQ28" i="6"/>
  <c r="AO28" i="6"/>
  <c r="AM28" i="6"/>
  <c r="AJ28" i="6"/>
  <c r="AF28" i="6"/>
  <c r="AE28" i="6"/>
  <c r="AD28" i="6"/>
  <c r="AQ43" i="2"/>
  <c r="AQ44" i="2"/>
  <c r="AQ45" i="2"/>
  <c r="AQ46" i="2"/>
  <c r="AQ47" i="2"/>
  <c r="AQ48" i="2"/>
  <c r="AQ49" i="2"/>
  <c r="AQ50" i="2"/>
  <c r="AQ51" i="2"/>
  <c r="AQ52" i="2"/>
  <c r="AQ53" i="2"/>
  <c r="AQ54" i="2"/>
  <c r="AQ55" i="2"/>
  <c r="AQ56" i="2"/>
  <c r="AQ57" i="2"/>
  <c r="AQ58" i="2"/>
  <c r="AQ59" i="2"/>
  <c r="AQ60" i="2"/>
  <c r="AQ61" i="2"/>
  <c r="AQ62" i="2"/>
  <c r="AQ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42" i="2"/>
  <c r="AQ36" i="2"/>
  <c r="AR36" i="2"/>
  <c r="AO36" i="2"/>
  <c r="AM36" i="2"/>
  <c r="AJ36" i="2"/>
  <c r="AF36" i="2"/>
  <c r="AE36" i="2"/>
  <c r="AD36" i="2"/>
  <c r="AR35" i="2"/>
  <c r="AQ35" i="2"/>
  <c r="AO35" i="2"/>
  <c r="AM35" i="2"/>
  <c r="AJ35" i="2"/>
  <c r="AF35" i="2"/>
  <c r="AE35" i="2"/>
  <c r="AD35" i="2"/>
  <c r="AR34" i="2"/>
  <c r="AQ34" i="2"/>
  <c r="AO34" i="2"/>
  <c r="AM34" i="2"/>
  <c r="AJ34" i="2"/>
  <c r="AF34" i="2"/>
  <c r="AE34" i="2"/>
  <c r="AD34" i="2"/>
  <c r="AR33" i="2"/>
  <c r="AQ33" i="2"/>
  <c r="AO33" i="2"/>
  <c r="AM33" i="2"/>
  <c r="AJ33" i="2"/>
  <c r="AF33" i="2"/>
  <c r="AE33" i="2"/>
  <c r="AD33" i="2"/>
  <c r="AR32" i="2"/>
  <c r="AQ32" i="2"/>
  <c r="AO32" i="2"/>
  <c r="AM32" i="2"/>
  <c r="AJ32" i="2"/>
  <c r="AF32" i="2"/>
  <c r="AE32" i="2"/>
  <c r="AD32" i="2"/>
  <c r="AR30" i="2"/>
  <c r="AQ30" i="2"/>
  <c r="AO30" i="2"/>
  <c r="AM30" i="2"/>
  <c r="AJ30" i="2"/>
  <c r="AF30" i="2"/>
  <c r="AE30" i="2"/>
  <c r="AD30" i="2"/>
  <c r="AR29" i="2"/>
  <c r="AQ29" i="2"/>
  <c r="AO29" i="2"/>
  <c r="AM29" i="2"/>
  <c r="AJ29" i="2"/>
  <c r="AF29" i="2"/>
  <c r="AE29" i="2"/>
  <c r="AD29" i="2"/>
  <c r="AR28" i="2"/>
  <c r="AQ28" i="2"/>
  <c r="AO28" i="2"/>
  <c r="AM28" i="2"/>
  <c r="AJ28" i="2"/>
  <c r="AF28" i="2"/>
  <c r="AE28" i="2"/>
  <c r="AD28" i="2"/>
  <c r="AR27" i="2"/>
  <c r="AQ27" i="2"/>
  <c r="AO27" i="2"/>
  <c r="AM27" i="2"/>
  <c r="AJ27" i="2"/>
  <c r="AF27" i="2"/>
  <c r="AE27" i="2"/>
  <c r="AD27" i="2"/>
  <c r="AR26" i="2"/>
  <c r="AQ26" i="2"/>
  <c r="AO26" i="2"/>
  <c r="AM26" i="2"/>
  <c r="AJ26" i="2"/>
  <c r="AF26" i="2"/>
  <c r="AE26" i="2"/>
  <c r="AD26" i="2"/>
  <c r="AR25" i="2"/>
  <c r="AQ25" i="2"/>
  <c r="AO25" i="2"/>
  <c r="AM25" i="2"/>
  <c r="AJ25" i="2"/>
  <c r="AF25" i="2"/>
  <c r="AE25" i="2"/>
  <c r="AD25" i="2"/>
  <c r="Y34" i="2"/>
  <c r="B42" i="2"/>
  <c r="D42" i="2"/>
  <c r="E42" i="2"/>
  <c r="L42" i="2"/>
  <c r="O42" i="2"/>
  <c r="P42" i="2"/>
  <c r="U42" i="2"/>
  <c r="V42" i="2"/>
  <c r="W42" i="2"/>
  <c r="X42" i="2"/>
  <c r="Y42" i="2"/>
  <c r="Z42" i="2"/>
  <c r="AA42" i="2"/>
  <c r="AB42" i="2"/>
  <c r="AD42" i="2"/>
  <c r="AE42" i="2"/>
  <c r="AF42" i="2"/>
  <c r="AJ42" i="2"/>
  <c r="AM42" i="2"/>
  <c r="AO42" i="2"/>
  <c r="AR42" i="2"/>
  <c r="AS42" i="2"/>
  <c r="AT42" i="2"/>
  <c r="AU42" i="2"/>
  <c r="AW42" i="2"/>
  <c r="AX42" i="2"/>
  <c r="AY42" i="2"/>
  <c r="AZ42" i="2"/>
  <c r="B43" i="2"/>
  <c r="D43" i="2"/>
  <c r="E43" i="2"/>
  <c r="L43" i="2"/>
  <c r="O43" i="2"/>
  <c r="P43" i="2"/>
  <c r="U43" i="2"/>
  <c r="V43" i="2"/>
  <c r="W43" i="2"/>
  <c r="X43" i="2"/>
  <c r="Y43" i="2"/>
  <c r="Z43" i="2"/>
  <c r="AA43" i="2"/>
  <c r="AB43" i="2"/>
  <c r="AD43" i="2"/>
  <c r="AE43" i="2"/>
  <c r="AF43" i="2"/>
  <c r="AJ43" i="2"/>
  <c r="AM43" i="2"/>
  <c r="AO43" i="2"/>
  <c r="AR43" i="2"/>
  <c r="AS43" i="2"/>
  <c r="AT43" i="2"/>
  <c r="AU43" i="2"/>
  <c r="AW43" i="2"/>
  <c r="AX43" i="2"/>
  <c r="AY43" i="2"/>
  <c r="AZ43" i="2"/>
  <c r="B44" i="2"/>
  <c r="D44" i="2"/>
  <c r="E44" i="2"/>
  <c r="L44" i="2"/>
  <c r="O44" i="2"/>
  <c r="P44" i="2"/>
  <c r="U44" i="2"/>
  <c r="V44" i="2"/>
  <c r="W44" i="2"/>
  <c r="X44" i="2"/>
  <c r="Y44" i="2"/>
  <c r="Z44" i="2"/>
  <c r="AA44" i="2"/>
  <c r="AB44" i="2"/>
  <c r="AD44" i="2"/>
  <c r="AE44" i="2"/>
  <c r="AF44" i="2"/>
  <c r="AJ44" i="2"/>
  <c r="AM44" i="2"/>
  <c r="AO44" i="2"/>
  <c r="B45" i="2"/>
  <c r="D45" i="2"/>
  <c r="E45" i="2"/>
  <c r="L45" i="2"/>
  <c r="O45" i="2"/>
  <c r="P45" i="2"/>
  <c r="U45" i="2"/>
  <c r="V45" i="2"/>
  <c r="W45" i="2"/>
  <c r="X45" i="2"/>
  <c r="Y45" i="2"/>
  <c r="Z45" i="2"/>
  <c r="AA45" i="2"/>
  <c r="AB45" i="2"/>
  <c r="AD45" i="2"/>
  <c r="AE45" i="2"/>
  <c r="AF45" i="2"/>
  <c r="AJ45" i="2"/>
  <c r="AM45" i="2"/>
  <c r="AO45" i="2"/>
  <c r="B46" i="2"/>
  <c r="D46" i="2"/>
  <c r="E46" i="2"/>
  <c r="L46" i="2"/>
  <c r="O46" i="2"/>
  <c r="P46" i="2"/>
  <c r="U46" i="2"/>
  <c r="V46" i="2"/>
  <c r="W46" i="2"/>
  <c r="X46" i="2"/>
  <c r="Y46" i="2"/>
  <c r="Z46" i="2"/>
  <c r="AA46" i="2"/>
  <c r="AB46" i="2"/>
  <c r="AD46" i="2"/>
  <c r="AE46" i="2"/>
  <c r="AF46" i="2"/>
  <c r="AJ46" i="2"/>
  <c r="AM46" i="2"/>
  <c r="AO46" i="2"/>
  <c r="AR46" i="2"/>
  <c r="AS46" i="2"/>
  <c r="AT46" i="2"/>
  <c r="AU46" i="2"/>
  <c r="AW46" i="2"/>
  <c r="AX46" i="2"/>
  <c r="AY46" i="2"/>
  <c r="AZ46" i="2"/>
  <c r="B47" i="2"/>
  <c r="D47" i="2"/>
  <c r="E47" i="2"/>
  <c r="L47" i="2"/>
  <c r="O47" i="2"/>
  <c r="P47" i="2"/>
  <c r="U47" i="2"/>
  <c r="V47" i="2"/>
  <c r="W47" i="2"/>
  <c r="X47" i="2"/>
  <c r="Y47" i="2"/>
  <c r="Z47" i="2"/>
  <c r="AA47" i="2"/>
  <c r="AB47" i="2"/>
  <c r="AD47" i="2"/>
  <c r="AE47" i="2"/>
  <c r="AF47" i="2"/>
  <c r="AJ47" i="2"/>
  <c r="AM47" i="2"/>
  <c r="AO47" i="2"/>
  <c r="B48" i="2"/>
  <c r="D48" i="2"/>
  <c r="E48" i="2"/>
  <c r="L48" i="2"/>
  <c r="O48" i="2"/>
  <c r="P48" i="2"/>
  <c r="U48" i="2"/>
  <c r="V48" i="2"/>
  <c r="W48" i="2"/>
  <c r="X48" i="2"/>
  <c r="Y48" i="2"/>
  <c r="Z48" i="2"/>
  <c r="AA48" i="2"/>
  <c r="AB48" i="2"/>
  <c r="AD48" i="2"/>
  <c r="AE48" i="2"/>
  <c r="AF48" i="2"/>
  <c r="AJ48" i="2"/>
  <c r="AM48" i="2"/>
  <c r="AO48" i="2"/>
  <c r="AR48" i="2"/>
  <c r="AS48" i="2"/>
  <c r="AT48" i="2"/>
  <c r="AU48" i="2"/>
  <c r="AW48" i="2"/>
  <c r="AX48" i="2"/>
  <c r="AY48" i="2"/>
  <c r="AZ48" i="2"/>
  <c r="B49" i="2"/>
  <c r="D49" i="2"/>
  <c r="E49" i="2"/>
  <c r="L49" i="2"/>
  <c r="O49" i="2"/>
  <c r="P49" i="2"/>
  <c r="U49" i="2"/>
  <c r="V49" i="2"/>
  <c r="W49" i="2"/>
  <c r="X49" i="2"/>
  <c r="Y49" i="2"/>
  <c r="Z49" i="2"/>
  <c r="AA49" i="2"/>
  <c r="AB49" i="2"/>
  <c r="AD49" i="2"/>
  <c r="AE49" i="2"/>
  <c r="AF49" i="2"/>
  <c r="AJ49" i="2"/>
  <c r="AM49" i="2"/>
  <c r="AO49" i="2"/>
  <c r="AR49" i="2"/>
  <c r="AS49" i="2"/>
  <c r="AT49" i="2"/>
  <c r="AU49" i="2"/>
  <c r="AW49" i="2"/>
  <c r="AX49" i="2"/>
  <c r="AY49" i="2"/>
  <c r="AZ49" i="2"/>
  <c r="B50" i="2"/>
  <c r="D50" i="2"/>
  <c r="E50" i="2"/>
  <c r="L50" i="2"/>
  <c r="O50" i="2"/>
  <c r="P50" i="2"/>
  <c r="U50" i="2"/>
  <c r="V50" i="2"/>
  <c r="W50" i="2"/>
  <c r="X50" i="2"/>
  <c r="Y50" i="2"/>
  <c r="Z50" i="2"/>
  <c r="AA50" i="2"/>
  <c r="AB50" i="2"/>
  <c r="AD50" i="2"/>
  <c r="AE50" i="2"/>
  <c r="AF50" i="2"/>
  <c r="AJ50" i="2"/>
  <c r="AM50" i="2"/>
  <c r="AO50" i="2"/>
  <c r="AR50" i="2"/>
  <c r="AS50" i="2"/>
  <c r="AT50" i="2"/>
  <c r="AU50" i="2"/>
  <c r="AW50" i="2"/>
  <c r="AX50" i="2"/>
  <c r="AY50" i="2"/>
  <c r="AZ50" i="2"/>
  <c r="B51" i="2"/>
  <c r="D51" i="2"/>
  <c r="E51" i="2"/>
  <c r="L51" i="2"/>
  <c r="O51" i="2"/>
  <c r="P51" i="2"/>
  <c r="U51" i="2"/>
  <c r="V51" i="2"/>
  <c r="W51" i="2"/>
  <c r="X51" i="2"/>
  <c r="Y51" i="2"/>
  <c r="Z51" i="2"/>
  <c r="AA51" i="2"/>
  <c r="AB51" i="2"/>
  <c r="AD51" i="2"/>
  <c r="AE51" i="2"/>
  <c r="AF51" i="2"/>
  <c r="AJ51" i="2"/>
  <c r="AM51" i="2"/>
  <c r="AO51" i="2"/>
  <c r="AR51" i="2"/>
  <c r="AS51" i="2"/>
  <c r="AT51" i="2"/>
  <c r="AU51" i="2"/>
  <c r="AW51" i="2"/>
  <c r="AX51" i="2"/>
  <c r="AY51" i="2"/>
  <c r="AZ51" i="2"/>
  <c r="B52" i="2"/>
  <c r="D52" i="2"/>
  <c r="E52" i="2"/>
  <c r="L52" i="2"/>
  <c r="O52" i="2"/>
  <c r="P52" i="2"/>
  <c r="U52" i="2"/>
  <c r="V52" i="2"/>
  <c r="W52" i="2"/>
  <c r="X52" i="2"/>
  <c r="Y52" i="2"/>
  <c r="Z52" i="2"/>
  <c r="AA52" i="2"/>
  <c r="AB52" i="2"/>
  <c r="AD52" i="2"/>
  <c r="AE52" i="2"/>
  <c r="AF52" i="2"/>
  <c r="AJ52" i="2"/>
  <c r="AM52" i="2"/>
  <c r="AO52" i="2"/>
  <c r="AR52" i="2"/>
  <c r="AS52" i="2"/>
  <c r="AT52" i="2"/>
  <c r="AU52" i="2"/>
  <c r="AW52" i="2"/>
  <c r="AX52" i="2"/>
  <c r="AY52" i="2"/>
  <c r="AZ52" i="2"/>
  <c r="B53" i="2"/>
  <c r="D53" i="2"/>
  <c r="E53" i="2"/>
  <c r="L53" i="2"/>
  <c r="O53" i="2"/>
  <c r="P53" i="2"/>
  <c r="U53" i="2"/>
  <c r="V53" i="2"/>
  <c r="W53" i="2"/>
  <c r="X53" i="2"/>
  <c r="Y53" i="2"/>
  <c r="Z53" i="2"/>
  <c r="AA53" i="2"/>
  <c r="AB53" i="2"/>
  <c r="AD53" i="2"/>
  <c r="AE53" i="2"/>
  <c r="AF53" i="2"/>
  <c r="AJ53" i="2"/>
  <c r="AM53" i="2"/>
  <c r="AO53" i="2"/>
  <c r="AR53" i="2"/>
  <c r="AS53" i="2"/>
  <c r="AT53" i="2"/>
  <c r="AU53" i="2"/>
  <c r="AW53" i="2"/>
  <c r="AX53" i="2"/>
  <c r="AY53" i="2"/>
  <c r="AZ53" i="2"/>
  <c r="B54" i="2"/>
  <c r="D54" i="2"/>
  <c r="E54" i="2"/>
  <c r="L54" i="2"/>
  <c r="O54" i="2"/>
  <c r="P54" i="2"/>
  <c r="U54" i="2"/>
  <c r="V54" i="2"/>
  <c r="W54" i="2"/>
  <c r="X54" i="2"/>
  <c r="Y54" i="2"/>
  <c r="Z54" i="2"/>
  <c r="AA54" i="2"/>
  <c r="AB54" i="2"/>
  <c r="AD54" i="2"/>
  <c r="AE54" i="2"/>
  <c r="AF54" i="2"/>
  <c r="AJ54" i="2"/>
  <c r="AM54" i="2"/>
  <c r="AO54" i="2"/>
  <c r="AR54" i="2"/>
  <c r="AS54" i="2"/>
  <c r="AT54" i="2"/>
  <c r="AU54" i="2"/>
  <c r="AW54" i="2"/>
  <c r="AX54" i="2"/>
  <c r="AY54" i="2"/>
  <c r="AZ54" i="2"/>
  <c r="B55" i="2"/>
  <c r="D55" i="2"/>
  <c r="E55" i="2"/>
  <c r="L55" i="2"/>
  <c r="O55" i="2"/>
  <c r="P55" i="2"/>
  <c r="U55" i="2"/>
  <c r="V55" i="2"/>
  <c r="W55" i="2"/>
  <c r="X55" i="2"/>
  <c r="Y55" i="2"/>
  <c r="Z55" i="2"/>
  <c r="AA55" i="2"/>
  <c r="AB55" i="2"/>
  <c r="AD55" i="2"/>
  <c r="AE55" i="2"/>
  <c r="AF55" i="2"/>
  <c r="AJ55" i="2"/>
  <c r="AM55" i="2"/>
  <c r="AO55" i="2"/>
  <c r="AR55" i="2"/>
  <c r="AS55" i="2"/>
  <c r="AT55" i="2"/>
  <c r="AU55" i="2"/>
  <c r="AW55" i="2"/>
  <c r="AX55" i="2"/>
  <c r="AY55" i="2"/>
  <c r="AZ55" i="2"/>
  <c r="B56" i="2"/>
  <c r="D56" i="2"/>
  <c r="E56" i="2"/>
  <c r="L56" i="2"/>
  <c r="O56" i="2"/>
  <c r="P56" i="2"/>
  <c r="U56" i="2"/>
  <c r="V56" i="2"/>
  <c r="W56" i="2"/>
  <c r="X56" i="2"/>
  <c r="Y56" i="2"/>
  <c r="Z56" i="2"/>
  <c r="AA56" i="2"/>
  <c r="AB56" i="2"/>
  <c r="AD56" i="2"/>
  <c r="AE56" i="2"/>
  <c r="AF56" i="2"/>
  <c r="AJ56" i="2"/>
  <c r="AM56" i="2"/>
  <c r="AO56" i="2"/>
  <c r="AR56" i="2"/>
  <c r="AS56" i="2"/>
  <c r="AT56" i="2"/>
  <c r="AU56" i="2"/>
  <c r="AW56" i="2"/>
  <c r="AX56" i="2"/>
  <c r="AY56" i="2"/>
  <c r="AZ56" i="2"/>
  <c r="B57" i="2"/>
  <c r="D57" i="2"/>
  <c r="E57" i="2"/>
  <c r="L57" i="2"/>
  <c r="O57" i="2"/>
  <c r="P57" i="2"/>
  <c r="U57" i="2"/>
  <c r="V57" i="2"/>
  <c r="W57" i="2"/>
  <c r="X57" i="2"/>
  <c r="Y57" i="2"/>
  <c r="Z57" i="2"/>
  <c r="AA57" i="2"/>
  <c r="AB57" i="2"/>
  <c r="AD57" i="2"/>
  <c r="AE57" i="2"/>
  <c r="AF57" i="2"/>
  <c r="AJ57" i="2"/>
  <c r="AM57" i="2"/>
  <c r="AO57" i="2"/>
  <c r="AR57" i="2"/>
  <c r="AS57" i="2"/>
  <c r="AT57" i="2"/>
  <c r="AU57" i="2"/>
  <c r="AW57" i="2"/>
  <c r="AX57" i="2"/>
  <c r="AY57" i="2"/>
  <c r="AZ57" i="2"/>
  <c r="B58" i="2"/>
  <c r="D58" i="2"/>
  <c r="E58" i="2"/>
  <c r="L58" i="2"/>
  <c r="O58" i="2"/>
  <c r="P58" i="2"/>
  <c r="U58" i="2"/>
  <c r="V58" i="2"/>
  <c r="W58" i="2"/>
  <c r="X58" i="2"/>
  <c r="Y58" i="2"/>
  <c r="Z58" i="2"/>
  <c r="AA58" i="2"/>
  <c r="AB58" i="2"/>
  <c r="AD58" i="2"/>
  <c r="AE58" i="2"/>
  <c r="AF58" i="2"/>
  <c r="AJ58" i="2"/>
  <c r="AM58" i="2"/>
  <c r="AO58" i="2"/>
  <c r="AR58" i="2"/>
  <c r="AS58" i="2"/>
  <c r="AT58" i="2"/>
  <c r="AU58" i="2"/>
  <c r="AW58" i="2"/>
  <c r="AX58" i="2"/>
  <c r="AY58" i="2"/>
  <c r="AZ58" i="2"/>
  <c r="B59" i="2"/>
  <c r="D59" i="2"/>
  <c r="E59" i="2"/>
  <c r="L59" i="2"/>
  <c r="O59" i="2"/>
  <c r="P59" i="2"/>
  <c r="U59" i="2"/>
  <c r="V59" i="2"/>
  <c r="W59" i="2"/>
  <c r="X59" i="2"/>
  <c r="Y59" i="2"/>
  <c r="Z59" i="2"/>
  <c r="AA59" i="2"/>
  <c r="AB59" i="2"/>
  <c r="AD59" i="2"/>
  <c r="AE59" i="2"/>
  <c r="AF59" i="2"/>
  <c r="AJ59" i="2"/>
  <c r="AM59" i="2"/>
  <c r="AO59" i="2"/>
  <c r="AR59" i="2"/>
  <c r="AS59" i="2"/>
  <c r="AT59" i="2"/>
  <c r="AU59" i="2"/>
  <c r="AW59" i="2"/>
  <c r="AX59" i="2"/>
  <c r="AY59" i="2"/>
  <c r="AZ59" i="2"/>
  <c r="T24" i="2"/>
  <c r="U24" i="2"/>
  <c r="V24" i="2"/>
  <c r="W24" i="2"/>
  <c r="X24" i="2"/>
  <c r="Y24" i="2"/>
  <c r="Z24" i="2"/>
  <c r="AA24" i="2"/>
  <c r="AB24" i="2"/>
  <c r="R25" i="2"/>
  <c r="F34" i="5"/>
  <c r="M34" i="2" s="1"/>
  <c r="J34" i="2" l="1"/>
  <c r="K34" i="2"/>
  <c r="L34" i="2"/>
  <c r="N34" i="2"/>
  <c r="H34" i="2"/>
  <c r="I34" i="2"/>
  <c r="F34" i="2"/>
  <c r="G34" i="2"/>
  <c r="F32" i="5"/>
  <c r="G32" i="2" l="1"/>
  <c r="F32" i="2"/>
  <c r="I32" i="2"/>
  <c r="N32" i="2"/>
  <c r="M32" i="2"/>
  <c r="H32" i="2"/>
  <c r="L32" i="2"/>
  <c r="K32" i="2"/>
  <c r="J32" i="2"/>
  <c r="T32" i="5"/>
  <c r="AT62" i="5"/>
  <c r="AT60" i="5"/>
  <c r="AT59" i="5"/>
  <c r="AT58" i="5"/>
  <c r="AT57" i="5"/>
  <c r="AT56" i="5"/>
  <c r="AT55" i="5"/>
  <c r="AT54" i="5"/>
  <c r="AT53" i="5"/>
  <c r="AT52" i="5"/>
  <c r="AT51" i="5"/>
  <c r="AT42" i="5"/>
  <c r="W42" i="5"/>
  <c r="W62" i="5"/>
  <c r="W61" i="5"/>
  <c r="W60" i="5"/>
  <c r="W59" i="5"/>
  <c r="W57" i="5"/>
  <c r="W56" i="5"/>
  <c r="W55" i="5"/>
  <c r="W54" i="5"/>
  <c r="W53" i="5"/>
  <c r="W52" i="5"/>
  <c r="W51" i="5"/>
  <c r="W50" i="5"/>
  <c r="W49" i="5"/>
  <c r="W48" i="5"/>
  <c r="W47" i="5"/>
  <c r="W46" i="5"/>
  <c r="F33" i="5"/>
  <c r="W44" i="5"/>
  <c r="W43" i="5"/>
  <c r="AT36" i="5"/>
  <c r="AT35" i="5"/>
  <c r="AT34" i="5"/>
  <c r="AT33" i="5"/>
  <c r="AT32" i="5"/>
  <c r="AT30" i="5"/>
  <c r="AT29" i="5"/>
  <c r="AT28" i="5"/>
  <c r="AR47" i="2" l="1"/>
  <c r="AS47" i="2"/>
  <c r="AT47" i="2"/>
  <c r="AU47" i="2"/>
  <c r="AW47" i="2"/>
  <c r="AX47" i="2"/>
  <c r="AY47" i="2"/>
  <c r="AZ47" i="2"/>
  <c r="AR45" i="2"/>
  <c r="AS45" i="2"/>
  <c r="AT45" i="2"/>
  <c r="AU45" i="2"/>
  <c r="AW45" i="2"/>
  <c r="AX45" i="2"/>
  <c r="AY45" i="2"/>
  <c r="AZ45" i="2"/>
  <c r="Y32" i="2"/>
  <c r="X32" i="2"/>
  <c r="V32" i="2"/>
  <c r="U32" i="2"/>
  <c r="T32" i="2"/>
  <c r="S32" i="2"/>
  <c r="R32" i="2"/>
  <c r="W32" i="2"/>
  <c r="AR44" i="2"/>
  <c r="AS44" i="2"/>
  <c r="AT44" i="2"/>
  <c r="AU44" i="2"/>
  <c r="AW44" i="2"/>
  <c r="AX44" i="2"/>
  <c r="AY44" i="2"/>
  <c r="AZ44" i="2"/>
  <c r="T33" i="5"/>
  <c r="V28" i="5" s="1"/>
  <c r="G33" i="2"/>
  <c r="N33" i="2"/>
  <c r="M33" i="2"/>
  <c r="L33" i="2"/>
  <c r="F33" i="2"/>
  <c r="K33" i="2"/>
  <c r="J33" i="2"/>
  <c r="I33" i="2"/>
  <c r="H33" i="2"/>
  <c r="F35" i="5"/>
  <c r="V27" i="5"/>
  <c r="T35" i="5" l="1"/>
  <c r="R35" i="2" s="1"/>
  <c r="R33" i="2"/>
  <c r="Y33" i="2"/>
  <c r="X33" i="2"/>
  <c r="W33" i="2"/>
  <c r="V33" i="2"/>
  <c r="U33" i="2"/>
  <c r="T33" i="2"/>
  <c r="S33" i="2"/>
  <c r="Y27" i="2"/>
  <c r="Z27" i="2"/>
  <c r="AA27" i="2"/>
  <c r="AB27" i="2"/>
  <c r="W27" i="2"/>
  <c r="T27" i="2"/>
  <c r="U27" i="2"/>
  <c r="V27" i="2"/>
  <c r="X27" i="2"/>
  <c r="W28" i="2"/>
  <c r="AA28" i="2"/>
  <c r="AB28" i="2"/>
  <c r="T28" i="2"/>
  <c r="U28" i="2"/>
  <c r="V28" i="2"/>
  <c r="X28" i="2"/>
  <c r="Y28" i="2"/>
  <c r="Z28" i="2"/>
  <c r="L35" i="2"/>
  <c r="K35" i="2"/>
  <c r="J35" i="2"/>
  <c r="H35" i="2"/>
  <c r="G35" i="2"/>
  <c r="F35" i="2"/>
  <c r="I35" i="2"/>
  <c r="N35" i="2"/>
  <c r="M35" i="2"/>
  <c r="AZ62" i="2"/>
  <c r="AY62" i="2"/>
  <c r="AX62" i="2"/>
  <c r="AW62" i="2"/>
  <c r="AU62" i="2"/>
  <c r="AT62" i="2"/>
  <c r="AS62" i="2"/>
  <c r="AR62" i="2"/>
  <c r="AZ61" i="2"/>
  <c r="AY61" i="2"/>
  <c r="AX61" i="2"/>
  <c r="AW61" i="2"/>
  <c r="AU61" i="2"/>
  <c r="AT61" i="2"/>
  <c r="AS61" i="2"/>
  <c r="AR61" i="2"/>
  <c r="AZ60" i="2"/>
  <c r="AY60" i="2"/>
  <c r="AX60" i="2"/>
  <c r="AW60" i="2"/>
  <c r="AU60" i="2"/>
  <c r="AT60" i="2"/>
  <c r="AS60" i="2"/>
  <c r="AR60" i="2"/>
  <c r="AB62" i="2"/>
  <c r="AA62" i="2"/>
  <c r="Z62" i="2"/>
  <c r="Y62" i="2"/>
  <c r="X62" i="2"/>
  <c r="W62" i="2"/>
  <c r="V62" i="2"/>
  <c r="U62" i="2"/>
  <c r="AB61" i="2"/>
  <c r="AA61" i="2"/>
  <c r="Z61" i="2"/>
  <c r="Y61" i="2"/>
  <c r="X61" i="2"/>
  <c r="W61" i="2"/>
  <c r="V61" i="2"/>
  <c r="U61" i="2"/>
  <c r="AB60" i="2"/>
  <c r="AA60" i="2"/>
  <c r="Z60" i="2"/>
  <c r="Y60" i="2"/>
  <c r="X60" i="2"/>
  <c r="W60" i="2"/>
  <c r="V60" i="2"/>
  <c r="U60" i="2"/>
  <c r="AJ12" i="2"/>
  <c r="AI15" i="2"/>
  <c r="AI16" i="2"/>
  <c r="AI18" i="2"/>
  <c r="AS20" i="2"/>
  <c r="AI20" i="2"/>
  <c r="AI22" i="2"/>
  <c r="U35" i="2" l="1"/>
  <c r="T35" i="2"/>
  <c r="V35" i="2"/>
  <c r="X35" i="2"/>
  <c r="Y35" i="2"/>
  <c r="S35" i="2"/>
  <c r="W35" i="2"/>
  <c r="V29" i="5"/>
  <c r="AN2" i="2"/>
  <c r="T29" i="2" l="1"/>
  <c r="V29" i="2"/>
  <c r="W29" i="2"/>
  <c r="U29" i="2"/>
  <c r="X29" i="2"/>
  <c r="Y29" i="2"/>
  <c r="Z29" i="2"/>
  <c r="AA29" i="2"/>
  <c r="AB29" i="2"/>
  <c r="AE62" i="2"/>
  <c r="D62" i="2"/>
  <c r="AM60" i="2"/>
  <c r="AM61" i="2"/>
  <c r="AM62" i="2"/>
  <c r="L60" i="2"/>
  <c r="L61" i="2"/>
  <c r="L62" i="2"/>
  <c r="AO60" i="2"/>
  <c r="AO61" i="2"/>
  <c r="AO62" i="2"/>
  <c r="AJ60" i="2" l="1"/>
  <c r="AJ61" i="2"/>
  <c r="AJ62" i="2"/>
  <c r="AF60" i="2"/>
  <c r="AF61" i="2"/>
  <c r="AF62" i="2"/>
  <c r="AE60" i="2"/>
  <c r="AE61" i="2"/>
  <c r="AD60" i="2"/>
  <c r="AD61" i="2"/>
  <c r="AD62" i="2"/>
  <c r="P60" i="2"/>
  <c r="P61" i="2"/>
  <c r="P62" i="2"/>
  <c r="E60" i="2"/>
  <c r="E61" i="2"/>
  <c r="E62" i="2"/>
  <c r="O62" i="2"/>
  <c r="B62" i="2"/>
  <c r="O61" i="2"/>
  <c r="D61" i="2"/>
  <c r="B61" i="2"/>
  <c r="O60" i="2"/>
  <c r="D60" i="2"/>
  <c r="B60" i="2"/>
  <c r="AJ11" i="2" l="1"/>
  <c r="AK11" i="2"/>
  <c r="AL11" i="2"/>
  <c r="AM11" i="2"/>
  <c r="N14" i="2" l="1"/>
  <c r="O14" i="2"/>
  <c r="S14" i="2" l="1"/>
  <c r="R14" i="2"/>
  <c r="Q14" i="2"/>
  <c r="P14" i="2"/>
  <c r="M14" i="2"/>
  <c r="L14" i="2"/>
  <c r="T14" i="2"/>
  <c r="V25" i="5"/>
  <c r="AB25" i="2" l="1"/>
  <c r="AA25" i="2"/>
  <c r="T25" i="2"/>
  <c r="U25" i="2"/>
  <c r="V25" i="2"/>
  <c r="W25" i="2"/>
  <c r="X25" i="2"/>
  <c r="Y25" i="2"/>
  <c r="Z25" i="2"/>
  <c r="V26" i="5"/>
  <c r="T26" i="2" l="1"/>
  <c r="AA26" i="2"/>
  <c r="U26" i="2"/>
  <c r="AB26" i="2"/>
  <c r="V26" i="2"/>
  <c r="W26" i="2"/>
  <c r="X26" i="2"/>
  <c r="Y26" i="2"/>
  <c r="Z26" i="2"/>
  <c r="L6" i="2"/>
  <c r="L9" i="2" l="1"/>
  <c r="T9" i="2" l="1"/>
  <c r="S9" i="2"/>
  <c r="Q9" i="2"/>
  <c r="P9" i="2"/>
  <c r="O9" i="2"/>
  <c r="N9" i="2"/>
  <c r="M9" i="2"/>
  <c r="N17" i="5" l="1"/>
  <c r="O17" i="2" l="1"/>
  <c r="T17" i="2"/>
  <c r="N17" i="2"/>
  <c r="P17" i="2"/>
  <c r="M17" i="2"/>
  <c r="L17" i="2"/>
  <c r="Q17" i="2"/>
  <c r="R17" i="2"/>
  <c r="S17" i="2"/>
</calcChain>
</file>

<file path=xl/sharedStrings.xml><?xml version="1.0" encoding="utf-8"?>
<sst xmlns="http://schemas.openxmlformats.org/spreadsheetml/2006/main" count="233" uniqueCount="113">
  <si>
    <t>株式会社    村上組    御中</t>
    <rPh sb="0" eb="4">
      <t>カブシキガイシャ</t>
    </rPh>
    <rPh sb="8" eb="10">
      <t>ムラカミ</t>
    </rPh>
    <rPh sb="10" eb="11">
      <t>グミ</t>
    </rPh>
    <rPh sb="15" eb="17">
      <t>オンチュウ</t>
    </rPh>
    <phoneticPr fontId="1"/>
  </si>
  <si>
    <t>工   事   名   称</t>
    <rPh sb="0" eb="1">
      <t>コウ</t>
    </rPh>
    <rPh sb="4" eb="5">
      <t>コト</t>
    </rPh>
    <rPh sb="8" eb="9">
      <t>メイ</t>
    </rPh>
    <rPh sb="12" eb="13">
      <t>ショウ</t>
    </rPh>
    <phoneticPr fontId="1"/>
  </si>
  <si>
    <t>-</t>
    <phoneticPr fontId="1"/>
  </si>
  <si>
    <t>工 事  コ ー ド</t>
    <rPh sb="0" eb="1">
      <t>コウ</t>
    </rPh>
    <rPh sb="2" eb="3">
      <t>コト</t>
    </rPh>
    <phoneticPr fontId="1"/>
  </si>
  <si>
    <t>注　 文　  No.</t>
    <rPh sb="0" eb="1">
      <t>チュウ</t>
    </rPh>
    <rPh sb="3" eb="4">
      <t>ブン</t>
    </rPh>
    <phoneticPr fontId="1"/>
  </si>
  <si>
    <t>契約金額</t>
    <rPh sb="0" eb="2">
      <t>ケイヤク</t>
    </rPh>
    <rPh sb="2" eb="4">
      <t>キンガク</t>
    </rPh>
    <phoneticPr fontId="1"/>
  </si>
  <si>
    <t>（税込）</t>
    <rPh sb="1" eb="3">
      <t>ゼイコ</t>
    </rPh>
    <phoneticPr fontId="1"/>
  </si>
  <si>
    <t>請求額合計</t>
    <rPh sb="0" eb="2">
      <t>セイキュウ</t>
    </rPh>
    <rPh sb="2" eb="3">
      <t>ガク</t>
    </rPh>
    <rPh sb="3" eb="5">
      <t>ゴウケイ</t>
    </rPh>
    <phoneticPr fontId="1"/>
  </si>
  <si>
    <t>支払決定額</t>
    <rPh sb="0" eb="2">
      <t>シハライ</t>
    </rPh>
    <rPh sb="2" eb="4">
      <t>ケッテイ</t>
    </rPh>
    <rPh sb="4" eb="5">
      <t>ガク</t>
    </rPh>
    <phoneticPr fontId="1"/>
  </si>
  <si>
    <t>今回迄の累計出来高</t>
    <rPh sb="0" eb="2">
      <t>コンカイ</t>
    </rPh>
    <rPh sb="2" eb="3">
      <t>マデ</t>
    </rPh>
    <rPh sb="4" eb="6">
      <t>ルイケイ</t>
    </rPh>
    <rPh sb="6" eb="9">
      <t>デキダカ</t>
    </rPh>
    <phoneticPr fontId="1"/>
  </si>
  <si>
    <t>同上に対する請求額</t>
    <rPh sb="0" eb="2">
      <t>ドウジョウ</t>
    </rPh>
    <rPh sb="3" eb="4">
      <t>タイ</t>
    </rPh>
    <rPh sb="6" eb="8">
      <t>セイキュウ</t>
    </rPh>
    <rPh sb="8" eb="9">
      <t>ガク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</si>
  <si>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</si>
  <si>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</si>
  <si>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</si>
  <si>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</si>
  <si>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</si>
  <si>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</si>
  <si>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前回迄の既請求累計</t>
    <rPh sb="0" eb="2">
      <t>ゼンカイ</t>
    </rPh>
    <rPh sb="2" eb="3">
      <t>マデ</t>
    </rPh>
    <rPh sb="4" eb="5">
      <t>スデ</t>
    </rPh>
    <rPh sb="5" eb="7">
      <t>セイキュウ</t>
    </rPh>
    <rPh sb="7" eb="9">
      <t>ルイケイ</t>
    </rPh>
    <phoneticPr fontId="1"/>
  </si>
  <si>
    <t>今回請求額</t>
    <rPh sb="0" eb="2">
      <t>コンカイ</t>
    </rPh>
    <rPh sb="2" eb="4">
      <t>セイキュウ</t>
    </rPh>
    <rPh sb="4" eb="5">
      <t>ガク</t>
    </rPh>
    <phoneticPr fontId="1"/>
  </si>
  <si>
    <t>消費税</t>
    <rPh sb="0" eb="3">
      <t>ショウヒゼイ</t>
    </rPh>
    <phoneticPr fontId="1"/>
  </si>
  <si>
    <t>Ｂ－Ｃ</t>
    <phoneticPr fontId="1"/>
  </si>
  <si>
    <t>Ｄ＋Ｅ</t>
    <phoneticPr fontId="1"/>
  </si>
  <si>
    <t>月日</t>
    <rPh sb="0" eb="2">
      <t>ガッピ</t>
    </rPh>
    <phoneticPr fontId="1"/>
  </si>
  <si>
    <t>品　名　・　規　格</t>
    <rPh sb="0" eb="1">
      <t>シナ</t>
    </rPh>
    <rPh sb="2" eb="3">
      <t>メイ</t>
    </rPh>
    <rPh sb="6" eb="7">
      <t>キ</t>
    </rPh>
    <rPh sb="8" eb="9">
      <t>カク</t>
    </rPh>
    <phoneticPr fontId="1"/>
  </si>
  <si>
    <t>数　量</t>
    <rPh sb="0" eb="1">
      <t>カズ</t>
    </rPh>
    <rPh sb="2" eb="3">
      <t>リョウ</t>
    </rPh>
    <phoneticPr fontId="1"/>
  </si>
  <si>
    <t>単　価</t>
    <rPh sb="0" eb="1">
      <t>タン</t>
    </rPh>
    <rPh sb="2" eb="3">
      <t>アタイ</t>
    </rPh>
    <phoneticPr fontId="1"/>
  </si>
  <si>
    <t>役　員</t>
    <rPh sb="0" eb="1">
      <t>エキ</t>
    </rPh>
    <rPh sb="2" eb="3">
      <t>イン</t>
    </rPh>
    <phoneticPr fontId="1"/>
  </si>
  <si>
    <t>部　長</t>
    <rPh sb="0" eb="1">
      <t>ブ</t>
    </rPh>
    <rPh sb="2" eb="3">
      <t>チョウ</t>
    </rPh>
    <phoneticPr fontId="1"/>
  </si>
  <si>
    <t>課　長</t>
    <rPh sb="0" eb="1">
      <t>カ</t>
    </rPh>
    <rPh sb="2" eb="3">
      <t>チョウ</t>
    </rPh>
    <phoneticPr fontId="1"/>
  </si>
  <si>
    <t>担当者</t>
    <rPh sb="0" eb="3">
      <t>タントウシャ</t>
    </rPh>
    <phoneticPr fontId="1"/>
  </si>
  <si>
    <r>
      <t>＊</t>
    </r>
    <r>
      <rPr>
        <sz val="9"/>
        <color theme="1"/>
        <rFont val="小塚明朝 Pro EL"/>
        <family val="1"/>
        <charset val="128"/>
      </rPr>
      <t>締切は毎月20日　提出は25日迄</t>
    </r>
    <r>
      <rPr>
        <sz val="9"/>
        <color theme="1"/>
        <rFont val="小塚ゴシック Pr6N L"/>
        <family val="2"/>
        <charset val="128"/>
      </rPr>
      <t>　＊</t>
    </r>
    <r>
      <rPr>
        <b/>
        <sz val="10"/>
        <color theme="1"/>
        <rFont val="小塚ゴシック Pr6N L"/>
        <family val="2"/>
        <charset val="128"/>
      </rPr>
      <t>太枠欄は記入不要</t>
    </r>
    <rPh sb="1" eb="3">
      <t>シメキリ</t>
    </rPh>
    <rPh sb="4" eb="6">
      <t>マイツキ</t>
    </rPh>
    <rPh sb="8" eb="9">
      <t>ニチ</t>
    </rPh>
    <rPh sb="10" eb="12">
      <t>テイシュツ</t>
    </rPh>
    <rPh sb="15" eb="16">
      <t>ニチ</t>
    </rPh>
    <rPh sb="16" eb="17">
      <t>マデ</t>
    </rPh>
    <rPh sb="19" eb="21">
      <t>フトワク</t>
    </rPh>
    <rPh sb="21" eb="22">
      <t>ラン</t>
    </rPh>
    <rPh sb="23" eb="25">
      <t>キニュウ</t>
    </rPh>
    <rPh sb="25" eb="27">
      <t>フヨウ</t>
    </rPh>
    <phoneticPr fontId="1"/>
  </si>
  <si>
    <t>請　　求　　書</t>
    <rPh sb="0" eb="1">
      <t>ショウ</t>
    </rPh>
    <rPh sb="3" eb="4">
      <t>モトム</t>
    </rPh>
    <rPh sb="6" eb="7">
      <t>ショ</t>
    </rPh>
    <phoneticPr fontId="1"/>
  </si>
  <si>
    <t xml:space="preserve">   下記の通り請求いたします。</t>
    <rPh sb="3" eb="5">
      <t>カキ</t>
    </rPh>
    <rPh sb="6" eb="7">
      <t>トオ</t>
    </rPh>
    <rPh sb="8" eb="10">
      <t>セイキュウ</t>
    </rPh>
    <phoneticPr fontId="1"/>
  </si>
  <si>
    <t>請求月日</t>
    <rPh sb="0" eb="2">
      <t>セイキュウ</t>
    </rPh>
    <rPh sb="2" eb="4">
      <t>ガッピ</t>
    </rPh>
    <phoneticPr fontId="1"/>
  </si>
  <si>
    <t>Ａ×</t>
    <phoneticPr fontId="1"/>
  </si>
  <si>
    <t>内 訳 別 紙</t>
    <rPh sb="0" eb="1">
      <t>ウチ</t>
    </rPh>
    <rPh sb="2" eb="3">
      <t>ヤク</t>
    </rPh>
    <rPh sb="4" eb="5">
      <t>ベツ</t>
    </rPh>
    <rPh sb="6" eb="7">
      <t>カミ</t>
    </rPh>
    <phoneticPr fontId="1"/>
  </si>
  <si>
    <r>
      <t>＊</t>
    </r>
    <r>
      <rPr>
        <sz val="9"/>
        <color theme="4" tint="-0.249977111117893"/>
        <rFont val="小塚明朝 Pro EL"/>
        <family val="1"/>
        <charset val="128"/>
      </rPr>
      <t>締切は毎月20日　提出は25日迄</t>
    </r>
    <r>
      <rPr>
        <sz val="9"/>
        <color theme="4" tint="-0.249977111117893"/>
        <rFont val="小塚ゴシック Pr6N L"/>
        <family val="2"/>
        <charset val="128"/>
      </rPr>
      <t>　＊</t>
    </r>
    <r>
      <rPr>
        <b/>
        <sz val="10"/>
        <color theme="4" tint="-0.249977111117893"/>
        <rFont val="小塚ゴシック Pr6N L"/>
        <family val="2"/>
        <charset val="128"/>
      </rPr>
      <t>太枠欄は記入不要</t>
    </r>
    <rPh sb="1" eb="3">
      <t>シメキリ</t>
    </rPh>
    <rPh sb="4" eb="6">
      <t>マイツキ</t>
    </rPh>
    <rPh sb="8" eb="9">
      <t>ニチ</t>
    </rPh>
    <rPh sb="10" eb="12">
      <t>テイシュツ</t>
    </rPh>
    <rPh sb="15" eb="16">
      <t>ニチ</t>
    </rPh>
    <rPh sb="16" eb="17">
      <t>マデ</t>
    </rPh>
    <rPh sb="19" eb="21">
      <t>フトワク</t>
    </rPh>
    <rPh sb="21" eb="22">
      <t>ラン</t>
    </rPh>
    <rPh sb="23" eb="25">
      <t>キニュウ</t>
    </rPh>
    <rPh sb="25" eb="27">
      <t>フヨウ</t>
    </rPh>
    <phoneticPr fontId="1"/>
  </si>
  <si>
    <t>取  引  先  コ  ー  ド</t>
    <rPh sb="0" eb="1">
      <t>トリ</t>
    </rPh>
    <rPh sb="3" eb="4">
      <t>イン</t>
    </rPh>
    <rPh sb="6" eb="7">
      <t>サキ</t>
    </rPh>
    <phoneticPr fontId="1"/>
  </si>
  <si>
    <t>式</t>
    <rPh sb="0" eb="1">
      <t>シキ</t>
    </rPh>
    <phoneticPr fontId="1"/>
  </si>
  <si>
    <t>建築工事</t>
    <rPh sb="0" eb="2">
      <t>ケンチク</t>
    </rPh>
    <rPh sb="2" eb="4">
      <t>コウジ</t>
    </rPh>
    <phoneticPr fontId="1"/>
  </si>
  <si>
    <t>F</t>
    <phoneticPr fontId="1"/>
  </si>
  <si>
    <t>Ｄ＋Ｅ</t>
    <phoneticPr fontId="1"/>
  </si>
  <si>
    <t>E</t>
    <phoneticPr fontId="1"/>
  </si>
  <si>
    <t>D</t>
    <phoneticPr fontId="1"/>
  </si>
  <si>
    <t>Ｂ－Ｃ</t>
    <phoneticPr fontId="1"/>
  </si>
  <si>
    <t>C</t>
    <phoneticPr fontId="1"/>
  </si>
  <si>
    <t>B</t>
    <phoneticPr fontId="1"/>
  </si>
  <si>
    <t>Ａ×</t>
    <phoneticPr fontId="1"/>
  </si>
  <si>
    <t>A</t>
    <phoneticPr fontId="1"/>
  </si>
  <si>
    <t>0172-35-6115</t>
    <phoneticPr fontId="1"/>
  </si>
  <si>
    <t>0172-35-6111</t>
    <phoneticPr fontId="1"/>
  </si>
  <si>
    <t>青森県弘前市藤代一丁目２－１</t>
    <rPh sb="0" eb="3">
      <t>アオモリケン</t>
    </rPh>
    <rPh sb="3" eb="6">
      <t>ヒロサキシ</t>
    </rPh>
    <rPh sb="6" eb="8">
      <t>フジシロ</t>
    </rPh>
    <rPh sb="8" eb="11">
      <t>イッチョウメ</t>
    </rPh>
    <phoneticPr fontId="1"/>
  </si>
  <si>
    <t>-</t>
    <phoneticPr fontId="1"/>
  </si>
  <si>
    <t>○○建築工事</t>
    <rPh sb="2" eb="4">
      <t>ケンチク</t>
    </rPh>
    <rPh sb="4" eb="6">
      <t>コウジ</t>
    </rPh>
    <phoneticPr fontId="1"/>
  </si>
  <si>
    <t>取  引  先  コ  ー  ド</t>
    <phoneticPr fontId="1"/>
  </si>
  <si>
    <t>株式会社　村上組</t>
  </si>
  <si>
    <t>会社名</t>
    <rPh sb="0" eb="2">
      <t>カイシャ</t>
    </rPh>
    <rPh sb="2" eb="3">
      <t>メイ</t>
    </rPh>
    <phoneticPr fontId="1"/>
  </si>
  <si>
    <t>○○銀行　○○支店　普通1234567</t>
  </si>
  <si>
    <r>
      <t>住　</t>
    </r>
    <r>
      <rPr>
        <sz val="10"/>
        <color theme="4" tint="-0.249977111117893"/>
        <rFont val="游ゴシック"/>
        <family val="1"/>
        <charset val="128"/>
      </rPr>
      <t xml:space="preserve"> </t>
    </r>
    <r>
      <rPr>
        <sz val="10"/>
        <color theme="4" tint="-0.249977111117893"/>
        <rFont val="小塚明朝 Pro R"/>
        <family val="1"/>
        <charset val="128"/>
      </rPr>
      <t>所</t>
    </r>
    <rPh sb="0" eb="1">
      <t>ジュウ</t>
    </rPh>
    <rPh sb="3" eb="4">
      <t>ショ</t>
    </rPh>
    <phoneticPr fontId="1"/>
  </si>
  <si>
    <r>
      <t xml:space="preserve"> Ｔ</t>
    </r>
    <r>
      <rPr>
        <sz val="10"/>
        <color theme="4" tint="-0.249977111117893"/>
        <rFont val="游ゴシック"/>
        <family val="1"/>
        <charset val="128"/>
      </rPr>
      <t xml:space="preserve"> </t>
    </r>
    <r>
      <rPr>
        <sz val="10"/>
        <color theme="4" tint="-0.249977111117893"/>
        <rFont val="小塚明朝 Pro R"/>
        <family val="1"/>
        <charset val="128"/>
      </rPr>
      <t>Ｅ</t>
    </r>
    <r>
      <rPr>
        <sz val="10"/>
        <color theme="4" tint="-0.249977111117893"/>
        <rFont val="游ゴシック"/>
        <family val="1"/>
        <charset val="128"/>
      </rPr>
      <t xml:space="preserve"> </t>
    </r>
    <r>
      <rPr>
        <sz val="10"/>
        <color theme="4" tint="-0.249977111117893"/>
        <rFont val="小塚明朝 Pro R"/>
        <family val="1"/>
        <charset val="128"/>
      </rPr>
      <t>Ｌ</t>
    </r>
    <phoneticPr fontId="1"/>
  </si>
  <si>
    <r>
      <t>Ｆ</t>
    </r>
    <r>
      <rPr>
        <sz val="10"/>
        <color theme="4" tint="-0.249977111117893"/>
        <rFont val="游ゴシック"/>
        <family val="1"/>
        <charset val="128"/>
      </rPr>
      <t xml:space="preserve"> </t>
    </r>
    <r>
      <rPr>
        <sz val="10"/>
        <color theme="4" tint="-0.249977111117893"/>
        <rFont val="小塚明朝 Pro R"/>
        <family val="1"/>
        <charset val="128"/>
      </rPr>
      <t>Ａ</t>
    </r>
    <r>
      <rPr>
        <sz val="10"/>
        <color theme="4" tint="-0.249977111117893"/>
        <rFont val="游ゴシック"/>
        <family val="1"/>
        <charset val="128"/>
      </rPr>
      <t xml:space="preserve"> </t>
    </r>
    <r>
      <rPr>
        <sz val="10"/>
        <color theme="4" tint="-0.249977111117893"/>
        <rFont val="小塚明朝 Pro R"/>
        <family val="1"/>
        <charset val="128"/>
      </rPr>
      <t>Ｘ</t>
    </r>
    <phoneticPr fontId="1"/>
  </si>
  <si>
    <t xml:space="preserve"> 振込先</t>
    <rPh sb="1" eb="2">
      <t>シン</t>
    </rPh>
    <rPh sb="2" eb="3">
      <t>コ</t>
    </rPh>
    <rPh sb="3" eb="4">
      <t>サキ</t>
    </rPh>
    <phoneticPr fontId="1"/>
  </si>
  <si>
    <t>代表取締役社長 　村上 公洋</t>
    <phoneticPr fontId="1"/>
  </si>
  <si>
    <t>T1-2345-6789-0123</t>
    <phoneticPr fontId="1"/>
  </si>
  <si>
    <r>
      <rPr>
        <b/>
        <sz val="10"/>
        <color theme="4" tint="-0.249977111117893"/>
        <rFont val="游ゴシック"/>
        <family val="1"/>
        <charset val="128"/>
      </rPr>
      <t xml:space="preserve"> </t>
    </r>
    <r>
      <rPr>
        <b/>
        <sz val="10"/>
        <color theme="4" tint="-0.249977111117893"/>
        <rFont val="小塚明朝 Pro R"/>
        <family val="1"/>
        <charset val="128"/>
      </rPr>
      <t>請求者</t>
    </r>
    <phoneticPr fontId="1"/>
  </si>
  <si>
    <t>適格請求書登録番号</t>
    <rPh sb="0" eb="1">
      <t>テキ</t>
    </rPh>
    <rPh sb="1" eb="2">
      <t>カク</t>
    </rPh>
    <rPh sb="2" eb="3">
      <t>ショウ</t>
    </rPh>
    <rPh sb="3" eb="4">
      <t>キュウ</t>
    </rPh>
    <rPh sb="4" eb="5">
      <t>ショ</t>
    </rPh>
    <rPh sb="5" eb="6">
      <t>ノボル</t>
    </rPh>
    <rPh sb="6" eb="7">
      <t>ロク</t>
    </rPh>
    <rPh sb="7" eb="8">
      <t>バン</t>
    </rPh>
    <rPh sb="8" eb="9">
      <t>ゴウ</t>
    </rPh>
    <phoneticPr fontId="1"/>
  </si>
  <si>
    <r>
      <t>Ｆ</t>
    </r>
    <r>
      <rPr>
        <sz val="10"/>
        <color theme="4" tint="-0.24994659260841701"/>
        <rFont val="游ゴシック"/>
        <family val="1"/>
        <charset val="128"/>
      </rPr>
      <t xml:space="preserve"> </t>
    </r>
    <r>
      <rPr>
        <sz val="10"/>
        <color theme="4" tint="-0.24994659260841701"/>
        <rFont val="小塚明朝 Pro R"/>
        <family val="1"/>
        <charset val="128"/>
      </rPr>
      <t>Ａ</t>
    </r>
    <r>
      <rPr>
        <sz val="10"/>
        <color theme="4" tint="-0.24994659260841701"/>
        <rFont val="游ゴシック"/>
        <family val="1"/>
        <charset val="128"/>
      </rPr>
      <t xml:space="preserve"> </t>
    </r>
    <r>
      <rPr>
        <sz val="10"/>
        <color theme="4" tint="-0.24994659260841701"/>
        <rFont val="小塚明朝 Pro R"/>
        <family val="1"/>
        <charset val="128"/>
      </rPr>
      <t>Ｘ</t>
    </r>
    <phoneticPr fontId="1"/>
  </si>
  <si>
    <r>
      <rPr>
        <sz val="10"/>
        <color theme="4" tint="-0.249977111117893"/>
        <rFont val="游ゴシック"/>
        <family val="1"/>
        <charset val="128"/>
      </rPr>
      <t xml:space="preserve"> </t>
    </r>
    <r>
      <rPr>
        <sz val="10"/>
        <color theme="4" tint="-0.249977111117893"/>
        <rFont val="小塚明朝 Pro R"/>
        <family val="1"/>
        <charset val="128"/>
      </rPr>
      <t>Ｔ</t>
    </r>
    <r>
      <rPr>
        <sz val="10"/>
        <color theme="4" tint="-0.249977111117893"/>
        <rFont val="游ゴシック"/>
        <family val="1"/>
        <charset val="128"/>
      </rPr>
      <t xml:space="preserve"> </t>
    </r>
    <r>
      <rPr>
        <sz val="10"/>
        <color theme="4" tint="-0.249977111117893"/>
        <rFont val="小塚明朝 Pro R"/>
        <family val="1"/>
        <charset val="128"/>
      </rPr>
      <t>Ｅ</t>
    </r>
    <r>
      <rPr>
        <sz val="10"/>
        <color theme="4" tint="-0.249977111117893"/>
        <rFont val="游ゴシック"/>
        <family val="1"/>
        <charset val="128"/>
      </rPr>
      <t xml:space="preserve"> </t>
    </r>
    <r>
      <rPr>
        <sz val="10"/>
        <color theme="4" tint="-0.249977111117893"/>
        <rFont val="小塚明朝 Pro R"/>
        <family val="1"/>
        <charset val="128"/>
      </rPr>
      <t>Ｌ</t>
    </r>
    <phoneticPr fontId="1"/>
  </si>
  <si>
    <r>
      <rPr>
        <b/>
        <sz val="10"/>
        <color theme="4" tint="-0.249977111117893"/>
        <rFont val="游ゴシック"/>
        <family val="1"/>
        <charset val="128"/>
      </rPr>
      <t xml:space="preserve"> </t>
    </r>
    <r>
      <rPr>
        <b/>
        <sz val="10"/>
        <color theme="4" tint="-0.249977111117893"/>
        <rFont val="小塚明朝 Pro R"/>
        <family val="1"/>
        <charset val="128"/>
      </rPr>
      <t>請求者</t>
    </r>
    <rPh sb="1" eb="4">
      <t>セイキュウシャ</t>
    </rPh>
    <phoneticPr fontId="1"/>
  </si>
  <si>
    <t>適格請求書登録番号</t>
    <phoneticPr fontId="1"/>
  </si>
  <si>
    <t xml:space="preserve"> 振込先</t>
    <rPh sb="1" eb="3">
      <t>フリコ</t>
    </rPh>
    <rPh sb="3" eb="4">
      <t>サキ</t>
    </rPh>
    <phoneticPr fontId="1"/>
  </si>
  <si>
    <t>飲料水</t>
    <rPh sb="0" eb="3">
      <t>インリョウスイ</t>
    </rPh>
    <phoneticPr fontId="1"/>
  </si>
  <si>
    <t>個</t>
    <rPh sb="0" eb="1">
      <t>コ</t>
    </rPh>
    <phoneticPr fontId="1"/>
  </si>
  <si>
    <t>金　　　　　額</t>
    <phoneticPr fontId="1"/>
  </si>
  <si>
    <t xml:space="preserve">     </t>
    <phoneticPr fontId="1"/>
  </si>
  <si>
    <t>会社名</t>
    <phoneticPr fontId="1"/>
  </si>
  <si>
    <t>Ｆ Ａ Ｘ</t>
    <phoneticPr fontId="1"/>
  </si>
  <si>
    <r>
      <t>住　</t>
    </r>
    <r>
      <rPr>
        <sz val="10"/>
        <color theme="1"/>
        <rFont val="游ゴシック"/>
        <family val="1"/>
        <charset val="128"/>
      </rPr>
      <t xml:space="preserve"> </t>
    </r>
    <r>
      <rPr>
        <sz val="10"/>
        <color theme="1"/>
        <rFont val="小塚明朝 Pro R"/>
        <family val="1"/>
        <charset val="128"/>
      </rPr>
      <t>所</t>
    </r>
    <phoneticPr fontId="1"/>
  </si>
  <si>
    <r>
      <rPr>
        <sz val="10"/>
        <color theme="1"/>
        <rFont val="游ゴシック"/>
        <family val="1"/>
        <charset val="128"/>
      </rPr>
      <t xml:space="preserve"> </t>
    </r>
    <r>
      <rPr>
        <sz val="10"/>
        <color theme="1"/>
        <rFont val="小塚明朝 Pro R"/>
        <family val="1"/>
        <charset val="128"/>
      </rPr>
      <t>Ｔ</t>
    </r>
    <r>
      <rPr>
        <sz val="10"/>
        <color theme="1"/>
        <rFont val="游ゴシック"/>
        <family val="1"/>
        <charset val="128"/>
      </rPr>
      <t xml:space="preserve"> </t>
    </r>
    <r>
      <rPr>
        <sz val="10"/>
        <color theme="1"/>
        <rFont val="小塚明朝 Pro R"/>
        <family val="1"/>
        <charset val="128"/>
      </rPr>
      <t>Ｅ</t>
    </r>
    <r>
      <rPr>
        <sz val="10"/>
        <color theme="1"/>
        <rFont val="游ゴシック"/>
        <family val="1"/>
        <charset val="128"/>
      </rPr>
      <t xml:space="preserve"> </t>
    </r>
    <r>
      <rPr>
        <sz val="10"/>
        <color theme="1"/>
        <rFont val="小塚明朝 Pro R"/>
        <family val="1"/>
        <charset val="128"/>
      </rPr>
      <t>Ｌ</t>
    </r>
    <phoneticPr fontId="1"/>
  </si>
  <si>
    <t xml:space="preserve"> 振込先</t>
    <phoneticPr fontId="1"/>
  </si>
  <si>
    <t xml:space="preserve"> 請求者</t>
    <phoneticPr fontId="1"/>
  </si>
  <si>
    <t>適格請求書登録番号</t>
    <phoneticPr fontId="1"/>
  </si>
  <si>
    <r>
      <t xml:space="preserve">取 </t>
    </r>
    <r>
      <rPr>
        <sz val="10"/>
        <color theme="1"/>
        <rFont val="游ゴシック"/>
        <family val="1"/>
        <charset val="128"/>
      </rPr>
      <t xml:space="preserve"> </t>
    </r>
    <r>
      <rPr>
        <sz val="10"/>
        <color theme="1"/>
        <rFont val="小塚明朝 Pro R"/>
        <family val="1"/>
        <charset val="128"/>
      </rPr>
      <t xml:space="preserve">引 </t>
    </r>
    <r>
      <rPr>
        <sz val="10"/>
        <color theme="1"/>
        <rFont val="游ゴシック"/>
        <family val="1"/>
        <charset val="128"/>
      </rPr>
      <t xml:space="preserve"> </t>
    </r>
    <r>
      <rPr>
        <sz val="10"/>
        <color theme="1"/>
        <rFont val="小塚明朝 Pro R"/>
        <family val="1"/>
        <charset val="128"/>
      </rPr>
      <t>先</t>
    </r>
    <r>
      <rPr>
        <sz val="10"/>
        <color theme="1"/>
        <rFont val="游ゴシック"/>
        <family val="1"/>
        <charset val="128"/>
      </rPr>
      <t xml:space="preserve"> </t>
    </r>
    <r>
      <rPr>
        <sz val="10"/>
        <color theme="1"/>
        <rFont val="小塚明朝 Pro R"/>
        <family val="1"/>
        <charset val="128"/>
      </rPr>
      <t xml:space="preserve"> コ </t>
    </r>
    <r>
      <rPr>
        <sz val="10"/>
        <color theme="1"/>
        <rFont val="游ゴシック"/>
        <family val="1"/>
        <charset val="128"/>
      </rPr>
      <t xml:space="preserve"> </t>
    </r>
    <r>
      <rPr>
        <sz val="10"/>
        <color theme="1"/>
        <rFont val="小塚明朝 Pro R"/>
        <family val="1"/>
        <charset val="128"/>
      </rPr>
      <t xml:space="preserve">ー </t>
    </r>
    <r>
      <rPr>
        <sz val="10"/>
        <color theme="1"/>
        <rFont val="游ゴシック"/>
        <family val="1"/>
        <charset val="128"/>
      </rPr>
      <t xml:space="preserve"> </t>
    </r>
    <r>
      <rPr>
        <sz val="10"/>
        <color theme="1"/>
        <rFont val="小塚明朝 Pro R"/>
        <family val="1"/>
        <charset val="128"/>
      </rPr>
      <t>ド</t>
    </r>
    <rPh sb="0" eb="1">
      <t>トリ</t>
    </rPh>
    <rPh sb="3" eb="4">
      <t>イン</t>
    </rPh>
    <rPh sb="6" eb="7">
      <t>サキ</t>
    </rPh>
    <phoneticPr fontId="1"/>
  </si>
  <si>
    <t>○○銀行　○○支店　普通1234567</t>
    <rPh sb="2" eb="4">
      <t>ギンコウ</t>
    </rPh>
    <rPh sb="7" eb="9">
      <t>シテン</t>
    </rPh>
    <rPh sb="10" eb="12">
      <t>フツウ</t>
    </rPh>
    <phoneticPr fontId="1"/>
  </si>
  <si>
    <t>0172-35-6111</t>
    <phoneticPr fontId="1"/>
  </si>
  <si>
    <t>0172-35-6115</t>
    <phoneticPr fontId="1"/>
  </si>
  <si>
    <t>代表取締役社長 　村上 公洋</t>
    <phoneticPr fontId="1"/>
  </si>
  <si>
    <t>株式会社　村上組</t>
    <phoneticPr fontId="1"/>
  </si>
  <si>
    <t>青森県弘前市藤代一丁目２－１</t>
    <phoneticPr fontId="1"/>
  </si>
  <si>
    <t>T1-2345-6789-0123</t>
    <phoneticPr fontId="1"/>
  </si>
  <si>
    <t>○○建築工事</t>
    <rPh sb="2" eb="4">
      <t>ケンチク</t>
    </rPh>
    <rPh sb="4" eb="6">
      <t>コウジ</t>
    </rPh>
    <phoneticPr fontId="1"/>
  </si>
  <si>
    <t>00</t>
    <phoneticPr fontId="1"/>
  </si>
  <si>
    <t>　　　　　　 欄に入力後、提出用請求書を印刷し提出して下さい。</t>
    <rPh sb="7" eb="8">
      <t>ラン</t>
    </rPh>
    <rPh sb="9" eb="11">
      <t>ニュウリョク</t>
    </rPh>
    <rPh sb="11" eb="12">
      <t>ゴ</t>
    </rPh>
    <rPh sb="13" eb="16">
      <t>テイシュツヨウ</t>
    </rPh>
    <rPh sb="16" eb="18">
      <t>セイキュウ</t>
    </rPh>
    <rPh sb="18" eb="19">
      <t>ショ</t>
    </rPh>
    <rPh sb="20" eb="22">
      <t>インサツ</t>
    </rPh>
    <rPh sb="23" eb="25">
      <t>テイシュツ</t>
    </rPh>
    <rPh sb="27" eb="28">
      <t>クダ</t>
    </rPh>
    <phoneticPr fontId="1"/>
  </si>
  <si>
    <r>
      <t>＊</t>
    </r>
    <r>
      <rPr>
        <b/>
        <sz val="10"/>
        <color theme="1"/>
        <rFont val="小塚ゴシック Pr6N L"/>
        <family val="2"/>
        <charset val="128"/>
      </rPr>
      <t>工事名称、工事コード取引先コード</t>
    </r>
    <r>
      <rPr>
        <sz val="9"/>
        <color theme="1"/>
        <rFont val="小塚明朝 Pro EL"/>
        <family val="1"/>
        <charset val="128"/>
      </rPr>
      <t>は必ず記入して下さい。（分からない場合、問合せて記入して下さい。）</t>
    </r>
    <rPh sb="1" eb="3">
      <t>コウジ</t>
    </rPh>
    <rPh sb="3" eb="5">
      <t>メイショウ</t>
    </rPh>
    <rPh sb="6" eb="8">
      <t>コウジ</t>
    </rPh>
    <rPh sb="11" eb="13">
      <t>トリヒキ</t>
    </rPh>
    <rPh sb="13" eb="14">
      <t>サキ</t>
    </rPh>
    <rPh sb="18" eb="19">
      <t>カナラ</t>
    </rPh>
    <rPh sb="20" eb="22">
      <t>キニュウ</t>
    </rPh>
    <rPh sb="24" eb="25">
      <t>クダ</t>
    </rPh>
    <rPh sb="29" eb="30">
      <t>ワ</t>
    </rPh>
    <rPh sb="34" eb="36">
      <t>バアイ</t>
    </rPh>
    <rPh sb="37" eb="39">
      <t>トイアワ</t>
    </rPh>
    <rPh sb="41" eb="43">
      <t>キニュウ</t>
    </rPh>
    <rPh sb="45" eb="46">
      <t>クダ</t>
    </rPh>
    <phoneticPr fontId="1"/>
  </si>
  <si>
    <t>消</t>
    <rPh sb="0" eb="1">
      <t>ショウ</t>
    </rPh>
    <phoneticPr fontId="1"/>
  </si>
  <si>
    <t>印紙代</t>
    <rPh sb="0" eb="2">
      <t>インシ</t>
    </rPh>
    <rPh sb="2" eb="3">
      <t>ダイ</t>
    </rPh>
    <phoneticPr fontId="1"/>
  </si>
  <si>
    <t>枚</t>
    <rPh sb="0" eb="1">
      <t>マイ</t>
    </rPh>
    <phoneticPr fontId="1"/>
  </si>
  <si>
    <t>消費税</t>
    <phoneticPr fontId="1"/>
  </si>
  <si>
    <t>消費税計</t>
    <rPh sb="0" eb="3">
      <t>ショウヒゼイ</t>
    </rPh>
    <rPh sb="3" eb="4">
      <t>ケイ</t>
    </rPh>
    <phoneticPr fontId="1"/>
  </si>
  <si>
    <t>対象計(税抜)</t>
  </si>
  <si>
    <t>請求額計(税抜)</t>
    <phoneticPr fontId="1"/>
  </si>
  <si>
    <t>消費税対象外</t>
    <phoneticPr fontId="1"/>
  </si>
  <si>
    <t>建築工事</t>
  </si>
  <si>
    <t>式</t>
  </si>
  <si>
    <t>飲料水</t>
  </si>
  <si>
    <t>個</t>
  </si>
  <si>
    <t>印紙代</t>
  </si>
  <si>
    <t>枚</t>
  </si>
  <si>
    <r>
      <t>＊</t>
    </r>
    <r>
      <rPr>
        <b/>
        <sz val="10"/>
        <color theme="4" tint="-0.249977111117893"/>
        <rFont val="小塚ゴシック Pr6N L"/>
        <family val="2"/>
        <charset val="128"/>
      </rPr>
      <t>工事名称、工事コード取引先コード</t>
    </r>
    <r>
      <rPr>
        <sz val="9"/>
        <color theme="4" tint="-0.249977111117893"/>
        <rFont val="小塚明朝 Pro EL"/>
        <family val="1"/>
        <charset val="128"/>
      </rPr>
      <t>は必ず記入して下さい。（分からない場合、問合せて記入して下さい。）</t>
    </r>
    <rPh sb="1" eb="3">
      <t>コウジ</t>
    </rPh>
    <rPh sb="3" eb="5">
      <t>メイショウ</t>
    </rPh>
    <rPh sb="6" eb="8">
      <t>コウジ</t>
    </rPh>
    <rPh sb="11" eb="13">
      <t>トリヒキ</t>
    </rPh>
    <rPh sb="13" eb="14">
      <t>サキ</t>
    </rPh>
    <rPh sb="18" eb="19">
      <t>カナラ</t>
    </rPh>
    <rPh sb="20" eb="22">
      <t>キニュウ</t>
    </rPh>
    <rPh sb="24" eb="25">
      <t>クダ</t>
    </rPh>
    <rPh sb="29" eb="30">
      <t>ワ</t>
    </rPh>
    <rPh sb="34" eb="36">
      <t>バアイ</t>
    </rPh>
    <rPh sb="37" eb="39">
      <t>トイアワ</t>
    </rPh>
    <rPh sb="41" eb="43">
      <t>キニュウ</t>
    </rPh>
    <rPh sb="45" eb="46">
      <t>クダ</t>
    </rPh>
    <phoneticPr fontId="1"/>
  </si>
  <si>
    <t>消費税計</t>
    <rPh sb="0" eb="3">
      <t>ショウヒゼイ</t>
    </rPh>
    <rPh sb="3" eb="4">
      <t>ケイケイ</t>
    </rPh>
    <phoneticPr fontId="1"/>
  </si>
  <si>
    <r>
      <t>＊</t>
    </r>
    <r>
      <rPr>
        <sz val="9"/>
        <color theme="4" tint="-0.249977111117893"/>
        <rFont val="小塚明朝 Pro EL"/>
        <family val="1"/>
        <charset val="128"/>
      </rPr>
      <t>「</t>
    </r>
    <r>
      <rPr>
        <b/>
        <sz val="9"/>
        <color theme="4" tint="-0.249977111117893"/>
        <rFont val="小塚ゴシック Pr6N L"/>
        <family val="3"/>
        <charset val="128"/>
      </rPr>
      <t>消</t>
    </r>
    <r>
      <rPr>
        <sz val="9"/>
        <color theme="4" tint="-0.249977111117893"/>
        <rFont val="小塚明朝 Pro EL"/>
        <family val="1"/>
        <charset val="128"/>
      </rPr>
      <t>」欄には、軽減8％の場合は「</t>
    </r>
    <r>
      <rPr>
        <b/>
        <sz val="9"/>
        <color theme="4" tint="-0.249977111117893"/>
        <rFont val="小塚ゴシック Pr6N L"/>
        <family val="3"/>
        <charset val="128"/>
      </rPr>
      <t>8</t>
    </r>
    <r>
      <rPr>
        <sz val="9"/>
        <color theme="4" tint="-0.249977111117893"/>
        <rFont val="小塚明朝 Pro EL"/>
        <family val="1"/>
        <charset val="128"/>
      </rPr>
      <t>」、消費税がかからない場合は「</t>
    </r>
    <r>
      <rPr>
        <b/>
        <sz val="9"/>
        <color theme="4" tint="-0.249977111117893"/>
        <rFont val="小塚ゴシック Pr6N L"/>
        <family val="3"/>
        <charset val="128"/>
      </rPr>
      <t>0</t>
    </r>
    <r>
      <rPr>
        <sz val="9"/>
        <color theme="4" tint="-0.249977111117893"/>
        <rFont val="小塚明朝 Pro EL"/>
        <family val="1"/>
        <charset val="128"/>
      </rPr>
      <t>」記入して下さい。</t>
    </r>
    <rPh sb="2" eb="3">
      <t>ショウ</t>
    </rPh>
    <rPh sb="8" eb="10">
      <t>ケイゲン</t>
    </rPh>
    <rPh sb="13" eb="15">
      <t>バアイ</t>
    </rPh>
    <rPh sb="20" eb="23">
      <t>ショウヒゼイ</t>
    </rPh>
    <rPh sb="29" eb="31">
      <t>バアイ</t>
    </rPh>
    <rPh sb="35" eb="37">
      <t>キニュウ</t>
    </rPh>
    <phoneticPr fontId="1"/>
  </si>
  <si>
    <t/>
  </si>
  <si>
    <r>
      <t>＊「</t>
    </r>
    <r>
      <rPr>
        <b/>
        <sz val="9"/>
        <color theme="1"/>
        <rFont val="小塚ゴシック Pr6N L"/>
        <family val="3"/>
        <charset val="128"/>
      </rPr>
      <t>消</t>
    </r>
    <r>
      <rPr>
        <sz val="9"/>
        <color theme="1"/>
        <rFont val="小塚ゴシック Pr6N L"/>
        <family val="3"/>
        <charset val="128"/>
      </rPr>
      <t>」欄には、</t>
    </r>
    <r>
      <rPr>
        <b/>
        <sz val="9"/>
        <color rgb="FFFF0000"/>
        <rFont val="小塚ゴシック Pr6N L"/>
        <family val="3"/>
        <charset val="128"/>
      </rPr>
      <t>軽減8％</t>
    </r>
    <r>
      <rPr>
        <sz val="9"/>
        <rFont val="小塚ゴシック Pr6N L"/>
        <family val="3"/>
        <charset val="128"/>
      </rPr>
      <t>の場合は「</t>
    </r>
    <r>
      <rPr>
        <b/>
        <sz val="9"/>
        <color rgb="FFFF0000"/>
        <rFont val="小塚ゴシック Pr6N L"/>
        <family val="3"/>
        <charset val="128"/>
      </rPr>
      <t>8</t>
    </r>
    <r>
      <rPr>
        <sz val="9"/>
        <rFont val="小塚ゴシック Pr6N L"/>
        <family val="3"/>
        <charset val="128"/>
      </rPr>
      <t>」</t>
    </r>
    <r>
      <rPr>
        <sz val="9"/>
        <color theme="1"/>
        <rFont val="小塚ゴシック Pr6N L"/>
        <family val="3"/>
        <charset val="128"/>
      </rPr>
      <t>、</t>
    </r>
    <r>
      <rPr>
        <b/>
        <sz val="9"/>
        <color rgb="FFFF0000"/>
        <rFont val="小塚ゴシック Pr6N L"/>
        <family val="3"/>
        <charset val="128"/>
      </rPr>
      <t>消費税がかからない</t>
    </r>
    <r>
      <rPr>
        <sz val="9"/>
        <color theme="1"/>
        <rFont val="小塚ゴシック Pr6N L"/>
        <family val="3"/>
        <charset val="128"/>
      </rPr>
      <t>場合は「</t>
    </r>
    <r>
      <rPr>
        <b/>
        <sz val="9"/>
        <color rgb="FFFF0000"/>
        <rFont val="小塚ゴシック Pr6N L"/>
        <family val="3"/>
        <charset val="128"/>
      </rPr>
      <t>0</t>
    </r>
    <r>
      <rPr>
        <sz val="9"/>
        <color theme="1"/>
        <rFont val="小塚ゴシック Pr6N L"/>
        <family val="3"/>
        <charset val="128"/>
      </rPr>
      <t>」記入して下さい。</t>
    </r>
    <rPh sb="2" eb="3">
      <t>ショウ</t>
    </rPh>
    <rPh sb="8" eb="10">
      <t>ケイゲン</t>
    </rPh>
    <rPh sb="13" eb="15">
      <t>バアイ</t>
    </rPh>
    <rPh sb="20" eb="23">
      <t>ショウヒゼイ</t>
    </rPh>
    <rPh sb="29" eb="31">
      <t>バアイ</t>
    </rPh>
    <rPh sb="35" eb="37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</si>
</sst>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[$-411]ggge&quot;年&quot;m&quot;月&quot;d&quot;日&quot;;@"/>
    <numFmt numFmtId="177" formatCode="[=999999999]&quot;&quot;;[=-999999999]&quot;&quot;;General"/>
    <numFmt numFmtId="178" formatCode="[DBNum3]##,#00"/>
    <numFmt numFmtId="179" formatCode="[DBNum3]#,##0"/>
    <numFmt numFmtId="180" formatCode="0.0"/>
    <numFmt numFmtId="181" formatCode="[DBNum3]###0"/>
  </numFmts>
  <fonts count="8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5.5"/>
      <color theme="1"/>
      <name val="小塚明朝 Pro B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小塚明朝 Pro R"/>
      <family val="1"/>
      <charset val="128"/>
    </font>
    <font>
      <sz val="10"/>
      <color theme="1"/>
      <name val="小塚明朝 Pro R"/>
      <family val="1"/>
      <charset val="128"/>
    </font>
    <font>
      <sz val="11"/>
      <color theme="1"/>
      <name val="小塚明朝 Pro R"/>
      <family val="1"/>
      <charset val="128"/>
    </font>
    <font>
      <sz val="9"/>
      <color theme="1"/>
      <name val="小塚明朝 Pro EL"/>
      <family val="1"/>
      <charset val="128"/>
    </font>
    <font>
      <sz val="9"/>
      <color theme="1"/>
      <name val="小塚ゴシック Pr6N L"/>
      <family val="2"/>
      <charset val="128"/>
    </font>
    <font>
      <sz val="10"/>
      <color theme="1"/>
      <name val="小塚ゴシック Pr6N L"/>
      <family val="2"/>
      <charset val="128"/>
    </font>
    <font>
      <sz val="11"/>
      <color theme="1"/>
      <name val="小塚ゴシック Pr6N L"/>
      <family val="2"/>
      <charset val="128"/>
    </font>
    <font>
      <b/>
      <sz val="10"/>
      <color theme="1"/>
      <name val="小塚ゴシック Pr6N L"/>
      <family val="2"/>
      <charset val="128"/>
    </font>
    <font>
      <sz val="18"/>
      <color theme="1"/>
      <name val="小塚ゴシック Pro M"/>
      <family val="2"/>
      <charset val="128"/>
    </font>
    <font>
      <sz val="14"/>
      <color theme="1"/>
      <name val="ＭＳ Ｐゴシック"/>
      <family val="3"/>
      <charset val="128"/>
    </font>
    <font>
      <b/>
      <sz val="11"/>
      <color theme="1"/>
      <name val="小塚明朝 Pro B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5"/>
      <color theme="1"/>
      <name val="小塚明朝 Pro B"/>
      <family val="1"/>
      <charset val="128"/>
    </font>
    <font>
      <b/>
      <sz val="11"/>
      <color rgb="FFFF0000"/>
      <name val="ＭＳ Ｐゴシック"/>
      <family val="2"/>
      <charset val="128"/>
      <scheme val="minor"/>
    </font>
    <font>
      <b/>
      <sz val="15.5"/>
      <color rgb="FFFF0000"/>
      <name val="小塚明朝 Pro B"/>
      <family val="1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Meiryo UI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 tint="0.499984740745262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theme="1"/>
      <name val="Meiryo UI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b/>
      <sz val="10"/>
      <color theme="1"/>
      <name val="ＭＳ ゴシック"/>
      <family val="3"/>
      <charset val="128"/>
    </font>
    <font>
      <sz val="18"/>
      <color theme="1"/>
      <name val="小塚ゴシック Pr6N L"/>
      <family val="2"/>
      <charset val="128"/>
    </font>
    <font>
      <sz val="14"/>
      <color theme="1"/>
      <name val="小塚ゴシック Pro M"/>
      <family val="2"/>
      <charset val="128"/>
    </font>
    <font>
      <sz val="18"/>
      <color theme="4" tint="-0.249977111117893"/>
      <name val="小塚ゴシック Pro M"/>
      <family val="2"/>
      <charset val="128"/>
    </font>
    <font>
      <sz val="15.5"/>
      <color theme="4" tint="-0.249977111117893"/>
      <name val="小塚明朝 Pro B"/>
      <family val="1"/>
      <charset val="128"/>
    </font>
    <font>
      <sz val="10"/>
      <color theme="4" tint="-0.249977111117893"/>
      <name val="小塚明朝 Pro R"/>
      <family val="1"/>
      <charset val="128"/>
    </font>
    <font>
      <sz val="11"/>
      <color theme="4" tint="-0.249977111117893"/>
      <name val="ＭＳ Ｐゴシック"/>
      <family val="2"/>
      <charset val="128"/>
      <scheme val="minor"/>
    </font>
    <font>
      <sz val="11"/>
      <color theme="4" tint="-0.249977111117893"/>
      <name val="小塚明朝 Pro R"/>
      <family val="1"/>
      <charset val="128"/>
    </font>
    <font>
      <sz val="9"/>
      <color theme="4" tint="-0.249977111117893"/>
      <name val="ＭＳ 明朝"/>
      <family val="1"/>
      <charset val="128"/>
    </font>
    <font>
      <b/>
      <sz val="11"/>
      <color theme="4" tint="-0.249977111117893"/>
      <name val="小塚明朝 Pro B"/>
      <family val="1"/>
      <charset val="128"/>
    </font>
    <font>
      <sz val="14"/>
      <color theme="4" tint="-0.249977111117893"/>
      <name val="ＭＳ ゴシック"/>
      <family val="3"/>
      <charset val="128"/>
    </font>
    <font>
      <sz val="11"/>
      <color theme="4" tint="-0.249977111117893"/>
      <name val="ＭＳ ゴシック"/>
      <family val="3"/>
      <charset val="128"/>
    </font>
    <font>
      <sz val="9"/>
      <color theme="4" tint="-0.249977111117893"/>
      <name val="小塚明朝 Pro R"/>
      <family val="1"/>
      <charset val="128"/>
    </font>
    <font>
      <sz val="10"/>
      <color theme="4" tint="-0.249977111117893"/>
      <name val="ＭＳ Ｐゴシック"/>
      <family val="2"/>
      <charset val="128"/>
      <scheme val="minor"/>
    </font>
    <font>
      <sz val="11"/>
      <color theme="4" tint="-0.249977111117893"/>
      <name val="小塚ゴシック Pr6N L"/>
      <family val="2"/>
      <charset val="128"/>
    </font>
    <font>
      <sz val="9"/>
      <color theme="4" tint="-0.249977111117893"/>
      <name val="小塚ゴシック Pr6N L"/>
      <family val="2"/>
      <charset val="128"/>
    </font>
    <font>
      <sz val="9"/>
      <color theme="4" tint="-0.249977111117893"/>
      <name val="小塚明朝 Pro EL"/>
      <family val="1"/>
      <charset val="128"/>
    </font>
    <font>
      <b/>
      <sz val="10"/>
      <color theme="4" tint="-0.249977111117893"/>
      <name val="小塚ゴシック Pr6N L"/>
      <family val="2"/>
      <charset val="128"/>
    </font>
    <font>
      <sz val="18"/>
      <color theme="4" tint="-0.249977111117893"/>
      <name val="小塚ゴシック Pr6N L"/>
      <family val="2"/>
      <charset val="128"/>
    </font>
    <font>
      <sz val="14"/>
      <color theme="4" tint="-0.249977111117893"/>
      <name val="小塚ゴシック Pro M"/>
      <family val="2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9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9"/>
      <name val="ＭＳ ゴシック"/>
      <family val="3"/>
      <charset val="128"/>
    </font>
    <font>
      <sz val="10"/>
      <color theme="4" tint="-0.24994659260841701"/>
      <name val="小塚明朝 Pro R"/>
      <family val="1"/>
      <charset val="128"/>
    </font>
    <font>
      <b/>
      <sz val="10"/>
      <color theme="4" tint="-0.249977111117893"/>
      <name val="小塚明朝 Pro R"/>
      <family val="1"/>
      <charset val="128"/>
    </font>
    <font>
      <sz val="10"/>
      <color theme="4" tint="-0.249977111117893"/>
      <name val="游ゴシック"/>
      <family val="1"/>
      <charset val="128"/>
    </font>
    <font>
      <sz val="14"/>
      <name val="ＭＳ Ｐゴシック"/>
      <family val="3"/>
      <charset val="128"/>
      <scheme val="major"/>
    </font>
    <font>
      <b/>
      <sz val="10"/>
      <color theme="4" tint="-0.249977111117893"/>
      <name val="游ゴシック"/>
      <family val="1"/>
      <charset val="128"/>
    </font>
    <font>
      <sz val="10"/>
      <color theme="4" tint="-0.24994659260841701"/>
      <name val="游ゴシック"/>
      <family val="1"/>
      <charset val="128"/>
    </font>
    <font>
      <sz val="13"/>
      <name val="ＭＳ ゴシック"/>
      <family val="3"/>
      <charset val="128"/>
    </font>
    <font>
      <sz val="9"/>
      <color theme="4" tint="-0.249977111117893"/>
      <name val="小塚ゴシック Pr6N L"/>
      <family val="3"/>
      <charset val="128"/>
    </font>
    <font>
      <b/>
      <sz val="9"/>
      <color theme="4" tint="-0.249977111117893"/>
      <name val="小塚ゴシック Pr6N L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游ゴシック"/>
      <family val="1"/>
      <charset val="128"/>
    </font>
    <font>
      <b/>
      <sz val="14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sz val="10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9"/>
      <color theme="1"/>
      <name val="小塚ゴシック Pr6N L"/>
      <family val="3"/>
      <charset val="128"/>
    </font>
    <font>
      <b/>
      <sz val="9"/>
      <color theme="1"/>
      <name val="小塚ゴシック Pr6N L"/>
      <family val="3"/>
      <charset val="128"/>
    </font>
    <font>
      <b/>
      <sz val="10"/>
      <color theme="1"/>
      <name val="小塚明朝 Pro R"/>
      <family val="1"/>
      <charset val="128"/>
    </font>
    <font>
      <sz val="8"/>
      <color theme="1"/>
      <name val="小塚明朝 Pro R"/>
      <family val="1"/>
      <charset val="128"/>
    </font>
    <font>
      <sz val="8"/>
      <color theme="4" tint="-0.249977111117893"/>
      <name val="小塚明朝 Pro R"/>
      <family val="1"/>
      <charset val="128"/>
    </font>
    <font>
      <sz val="10"/>
      <name val="ＭＳ ゴシック"/>
      <family val="3"/>
      <charset val="128"/>
    </font>
    <font>
      <b/>
      <sz val="9"/>
      <color rgb="FFFF0000"/>
      <name val="小塚ゴシック Pr6N L"/>
      <family val="3"/>
      <charset val="128"/>
    </font>
    <font>
      <sz val="9"/>
      <name val="小塚ゴシック Pr6N L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74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dotted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tted">
        <color theme="1" tint="0.499984740745262"/>
      </left>
      <right style="dotted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tted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dotted">
        <color theme="1" tint="0.499984740745262"/>
      </right>
      <top style="thin">
        <color theme="1" tint="0.499984740745262"/>
      </top>
      <bottom/>
      <diagonal/>
    </border>
    <border>
      <left style="dotted">
        <color theme="1" tint="0.499984740745262"/>
      </left>
      <right style="dotted">
        <color theme="1" tint="0.499984740745262"/>
      </right>
      <top style="thin">
        <color theme="1" tint="0.499984740745262"/>
      </top>
      <bottom/>
      <diagonal/>
    </border>
    <border>
      <left style="dotted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dotted">
        <color theme="1" tint="0.499984740745262"/>
      </right>
      <top/>
      <bottom style="thin">
        <color theme="1" tint="0.499984740745262"/>
      </bottom>
      <diagonal/>
    </border>
    <border>
      <left style="dotted">
        <color theme="1" tint="0.499984740745262"/>
      </left>
      <right style="dotted">
        <color theme="1" tint="0.499984740745262"/>
      </right>
      <top/>
      <bottom style="thin">
        <color theme="1" tint="0.499984740745262"/>
      </bottom>
      <diagonal/>
    </border>
    <border>
      <left style="dotted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/>
      <right/>
      <top style="medium">
        <color theme="1" tint="0.34998626667073579"/>
      </top>
      <bottom/>
      <diagonal/>
    </border>
    <border>
      <left style="dotted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dotted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theme="1" tint="0.499984740745262"/>
      </right>
      <top style="medium">
        <color theme="1" tint="0.34998626667073579"/>
      </top>
      <bottom/>
      <diagonal/>
    </border>
    <border>
      <left style="dotted">
        <color theme="1" tint="0.499984740745262"/>
      </left>
      <right style="dotted">
        <color theme="1" tint="0.499984740745262"/>
      </right>
      <top style="medium">
        <color theme="1" tint="0.34998626667073579"/>
      </top>
      <bottom/>
      <diagonal/>
    </border>
    <border>
      <left style="dotted">
        <color theme="1" tint="0.499984740745262"/>
      </left>
      <right/>
      <top style="medium">
        <color theme="1" tint="0.34998626667073579"/>
      </top>
      <bottom/>
      <diagonal/>
    </border>
    <border>
      <left style="thin">
        <color theme="1" tint="0.499984740745262"/>
      </left>
      <right style="dotted">
        <color theme="1" tint="0.499984740745262"/>
      </right>
      <top style="medium">
        <color theme="1" tint="0.34998626667073579"/>
      </top>
      <bottom/>
      <diagonal/>
    </border>
    <border>
      <left style="dotted">
        <color theme="1" tint="0.499984740745262"/>
      </left>
      <right style="thin">
        <color theme="1" tint="0.499984740745262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/>
      <top style="medium">
        <color theme="1" tint="0.34998626667073579"/>
      </top>
      <bottom/>
      <diagonal/>
    </border>
    <border>
      <left style="dotted">
        <color theme="1" tint="0.499984740745262"/>
      </left>
      <right style="medium">
        <color theme="1" tint="0.34998626667073579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/>
      <right/>
      <top/>
      <bottom style="medium">
        <color theme="1" tint="0.34998626667073579"/>
      </bottom>
      <diagonal/>
    </border>
    <border>
      <left/>
      <right style="dotted">
        <color theme="1" tint="0.499984740745262"/>
      </right>
      <top/>
      <bottom style="medium">
        <color theme="1" tint="0.34998626667073579"/>
      </bottom>
      <diagonal/>
    </border>
    <border>
      <left style="dotted">
        <color theme="1" tint="0.499984740745262"/>
      </left>
      <right style="dotted">
        <color theme="1" tint="0.499984740745262"/>
      </right>
      <top/>
      <bottom style="medium">
        <color theme="1" tint="0.34998626667073579"/>
      </bottom>
      <diagonal/>
    </border>
    <border>
      <left style="dotted">
        <color theme="1" tint="0.499984740745262"/>
      </left>
      <right/>
      <top/>
      <bottom style="medium">
        <color theme="1" tint="0.34998626667073579"/>
      </bottom>
      <diagonal/>
    </border>
    <border>
      <left style="thin">
        <color theme="1" tint="0.499984740745262"/>
      </left>
      <right style="dotted">
        <color theme="1" tint="0.499984740745262"/>
      </right>
      <top/>
      <bottom style="medium">
        <color theme="1" tint="0.34998626667073579"/>
      </bottom>
      <diagonal/>
    </border>
    <border>
      <left style="dotted">
        <color theme="1" tint="0.499984740745262"/>
      </left>
      <right style="thin">
        <color theme="1" tint="0.499984740745262"/>
      </right>
      <top/>
      <bottom style="medium">
        <color theme="1" tint="0.34998626667073579"/>
      </bottom>
      <diagonal/>
    </border>
    <border>
      <left style="dotted">
        <color theme="1" tint="0.499984740745262"/>
      </left>
      <right style="medium">
        <color theme="1" tint="0.34998626667073579"/>
      </right>
      <top/>
      <bottom style="medium">
        <color theme="1" tint="0.34998626667073579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77111117893"/>
      </bottom>
      <diagonal/>
    </border>
    <border>
      <left/>
      <right style="thin">
        <color theme="4" tint="-0.249977111117893"/>
      </right>
      <top/>
      <bottom/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dotted">
        <color theme="1" tint="0.499984740745262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 style="dotted">
        <color theme="1" tint="0.499984740745262"/>
      </left>
      <right style="dotted">
        <color theme="1" tint="0.499984740745262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  <border>
      <left/>
      <right/>
      <top style="thin">
        <color theme="4" tint="-0.249977111117893"/>
      </top>
      <bottom/>
      <diagonal/>
    </border>
    <border>
      <left style="dotted">
        <color theme="1" tint="0.499984740745262"/>
      </left>
      <right style="dotted">
        <color theme="1" tint="0.499984740745262"/>
      </right>
      <top style="thin">
        <color theme="4" tint="-0.249977111117893"/>
      </top>
      <bottom/>
      <diagonal/>
    </border>
    <border>
      <left style="dotted">
        <color theme="1" tint="0.499984740745262"/>
      </left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/>
      <right/>
      <top/>
      <bottom style="thin">
        <color theme="4" tint="-0.249977111117893"/>
      </bottom>
      <diagonal/>
    </border>
    <border>
      <left/>
      <right style="thin">
        <color theme="1" tint="0.499984740745262"/>
      </right>
      <top/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 style="dotted">
        <color theme="1" tint="0.499984740745262"/>
      </right>
      <top style="thin">
        <color theme="4" tint="-0.249977111117893"/>
      </top>
      <bottom style="thin">
        <color theme="4" tint="-0.249977111117893"/>
      </bottom>
      <diagonal/>
    </border>
    <border>
      <left/>
      <right style="dotted">
        <color theme="1" tint="0.499984740745262"/>
      </right>
      <top style="thin">
        <color theme="4" tint="-0.249977111117893"/>
      </top>
      <bottom/>
      <diagonal/>
    </border>
    <border>
      <left/>
      <right style="thin">
        <color theme="4" tint="-0.249977111117893"/>
      </right>
      <top style="thin">
        <color theme="4" tint="-0.249977111117893"/>
      </top>
      <bottom/>
      <diagonal/>
    </border>
    <border>
      <left/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4" tint="-0.249977111117893"/>
      </left>
      <right/>
      <top/>
      <bottom/>
      <diagonal/>
    </border>
    <border>
      <left style="dotted">
        <color theme="1" tint="0.499984740745262"/>
      </left>
      <right/>
      <top style="thin">
        <color theme="4" tint="-0.249977111117893"/>
      </top>
      <bottom/>
      <diagonal/>
    </border>
    <border>
      <left style="thin">
        <color theme="1" tint="0.499984740745262"/>
      </left>
      <right style="thin">
        <color theme="4" tint="-0.249977111117893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4" tint="-0.249977111117893"/>
      </bottom>
      <diagonal/>
    </border>
    <border>
      <left style="thin">
        <color theme="1" tint="0.499984740745262"/>
      </left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1" tint="0.499984740745262"/>
      </right>
      <top/>
      <bottom/>
      <diagonal/>
    </border>
    <border>
      <left style="thin">
        <color theme="4" tint="-0.249977111117893"/>
      </left>
      <right style="thin">
        <color theme="1" tint="0.499984740745262"/>
      </right>
      <top/>
      <bottom style="thin">
        <color theme="4" tint="-0.249977111117893"/>
      </bottom>
      <diagonal/>
    </border>
    <border>
      <left style="thin">
        <color theme="4" tint="-0.249977111117893"/>
      </left>
      <right style="dotted">
        <color theme="1" tint="0.499984740745262"/>
      </right>
      <top style="thin">
        <color theme="4" tint="-0.249977111117893"/>
      </top>
      <bottom style="thin">
        <color theme="4" tint="-0.249977111117893"/>
      </bottom>
      <diagonal/>
    </border>
    <border>
      <left style="dotted">
        <color theme="1" tint="0.499984740745262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dotted">
        <color theme="1" tint="0.499984740745262"/>
      </right>
      <top style="thin">
        <color theme="4" tint="-0.249977111117893"/>
      </top>
      <bottom/>
      <diagonal/>
    </border>
    <border>
      <left style="thin">
        <color theme="4" tint="-0.249977111117893"/>
      </left>
      <right style="dotted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 style="dotted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 style="dotted">
        <color theme="4" tint="-0.249977111117893"/>
      </right>
      <top/>
      <bottom/>
      <diagonal/>
    </border>
    <border>
      <left/>
      <right style="dotted">
        <color theme="4" tint="-0.249977111117893"/>
      </right>
      <top/>
      <bottom style="thin">
        <color theme="4" tint="-0.249977111117893"/>
      </bottom>
      <diagonal/>
    </border>
    <border>
      <left style="dotted">
        <color theme="4" tint="-0.249977111117893"/>
      </left>
      <right style="dotted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dotted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dotted">
        <color theme="4" tint="-0.249977111117893"/>
      </right>
      <top/>
      <bottom/>
      <diagonal/>
    </border>
    <border>
      <left style="dotted">
        <color theme="4" tint="-0.249977111117893"/>
      </left>
      <right style="dotted">
        <color theme="4" tint="-0.249977111117893"/>
      </right>
      <top/>
      <bottom/>
      <diagonal/>
    </border>
    <border>
      <left style="dotted">
        <color theme="4" tint="-0.249977111117893"/>
      </left>
      <right style="thin">
        <color theme="4" tint="-0.249977111117893"/>
      </right>
      <top/>
      <bottom/>
      <diagonal/>
    </border>
    <border>
      <left style="thin">
        <color theme="4" tint="-0.249977111117893"/>
      </left>
      <right style="dotted">
        <color theme="4" tint="-0.249977111117893"/>
      </right>
      <top/>
      <bottom style="thin">
        <color theme="4" tint="-0.249977111117893"/>
      </bottom>
      <diagonal/>
    </border>
    <border>
      <left style="dotted">
        <color theme="4" tint="-0.249977111117893"/>
      </left>
      <right style="dotted">
        <color theme="4" tint="-0.249977111117893"/>
      </right>
      <top/>
      <bottom style="thin">
        <color theme="4" tint="-0.249977111117893"/>
      </bottom>
      <diagonal/>
    </border>
    <border>
      <left style="dotted">
        <color theme="4" tint="-0.249977111117893"/>
      </left>
      <right style="thin">
        <color theme="4" tint="-0.249977111117893"/>
      </right>
      <top/>
      <bottom style="thin">
        <color theme="4" tint="-0.249977111117893"/>
      </bottom>
      <diagonal/>
    </border>
    <border>
      <left style="dotted">
        <color theme="4" tint="-0.24994659260841701"/>
      </left>
      <right style="dotted">
        <color theme="4" tint="-0.24994659260841701"/>
      </right>
      <top style="thin">
        <color theme="4" tint="-0.249977111117893"/>
      </top>
      <bottom/>
      <diagonal/>
    </border>
    <border>
      <left style="dotted">
        <color theme="4" tint="-0.24994659260841701"/>
      </left>
      <right style="thin">
        <color theme="4" tint="-0.249977111117893"/>
      </right>
      <top style="thin">
        <color theme="4" tint="-0.249977111117893"/>
      </top>
      <bottom/>
      <diagonal/>
    </border>
    <border>
      <left style="dotted">
        <color theme="4" tint="-0.24994659260841701"/>
      </left>
      <right style="dotted">
        <color theme="4" tint="-0.24994659260841701"/>
      </right>
      <top/>
      <bottom style="thin">
        <color theme="4" tint="-0.249977111117893"/>
      </bottom>
      <diagonal/>
    </border>
    <border>
      <left style="dotted">
        <color theme="4" tint="-0.24994659260841701"/>
      </left>
      <right style="thin">
        <color theme="4" tint="-0.249977111117893"/>
      </right>
      <top/>
      <bottom style="thin">
        <color theme="4" tint="-0.249977111117893"/>
      </bottom>
      <diagonal/>
    </border>
    <border>
      <left style="dotted">
        <color theme="4" tint="-0.24994659260841701"/>
      </left>
      <right style="dotted">
        <color theme="4" tint="-0.24994659260841701"/>
      </right>
      <top/>
      <bottom/>
      <diagonal/>
    </border>
    <border>
      <left style="thin">
        <color theme="4" tint="-0.249977111117893"/>
      </left>
      <right style="dotted">
        <color theme="4" tint="-0.249977111117893"/>
      </right>
      <top style="thin">
        <color theme="4" tint="-0.249977111117893"/>
      </top>
      <bottom/>
      <diagonal/>
    </border>
    <border>
      <left style="dotted">
        <color theme="4" tint="-0.249977111117893"/>
      </left>
      <right style="dotted">
        <color theme="4" tint="-0.249977111117893"/>
      </right>
      <top style="thin">
        <color theme="4" tint="-0.249977111117893"/>
      </top>
      <bottom/>
      <diagonal/>
    </border>
    <border>
      <left style="dotted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dotted">
        <color theme="4" tint="-0.24994659260841701"/>
      </right>
      <top/>
      <bottom style="medium">
        <color theme="4" tint="-0.24994659260841701"/>
      </bottom>
      <diagonal/>
    </border>
    <border>
      <left style="dotted">
        <color theme="4" tint="-0.24994659260841701"/>
      </left>
      <right style="dotted">
        <color theme="4" tint="-0.24994659260841701"/>
      </right>
      <top/>
      <bottom style="medium">
        <color theme="4" tint="-0.24994659260841701"/>
      </bottom>
      <diagonal/>
    </border>
    <border>
      <left style="dotted">
        <color theme="4" tint="-0.24994659260841701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 style="dotted">
        <color theme="4" tint="-0.24994659260841701"/>
      </left>
      <right style="dotted">
        <color theme="4" tint="-0.24994659260841701"/>
      </right>
      <top style="medium">
        <color theme="4" tint="-0.24994659260841701"/>
      </top>
      <bottom/>
      <diagonal/>
    </border>
    <border>
      <left style="dotted">
        <color theme="4" tint="-0.24994659260841701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/>
      <right style="dotted">
        <color theme="4" tint="-0.24994659260841701"/>
      </right>
      <top style="thin">
        <color theme="4" tint="-0.249977111117893"/>
      </top>
      <bottom/>
      <diagonal/>
    </border>
    <border>
      <left/>
      <right style="dotted">
        <color theme="4" tint="-0.24994659260841701"/>
      </right>
      <top/>
      <bottom style="thin">
        <color theme="4" tint="-0.249977111117893"/>
      </bottom>
      <diagonal/>
    </border>
    <border>
      <left/>
      <right style="dotted">
        <color theme="4" tint="-0.24994659260841701"/>
      </right>
      <top/>
      <bottom/>
      <diagonal/>
    </border>
    <border>
      <left/>
      <right style="dotted">
        <color theme="4" tint="-0.24994659260841701"/>
      </right>
      <top style="medium">
        <color theme="4" tint="-0.24994659260841701"/>
      </top>
      <bottom/>
      <diagonal/>
    </border>
    <border>
      <left/>
      <right style="thin">
        <color theme="4" tint="-0.24994659260841701"/>
      </right>
      <top style="medium">
        <color theme="4" tint="-0.24994659260841701"/>
      </top>
      <bottom/>
      <diagonal/>
    </border>
    <border>
      <left/>
      <right style="thin">
        <color theme="4" tint="-0.24994659260841701"/>
      </right>
      <top/>
      <bottom style="medium">
        <color theme="4" tint="-0.24994659260841701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 style="thin">
        <color theme="1" tint="0.499984740745262"/>
      </right>
      <top style="thin">
        <color theme="4" tint="-0.249977111117893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4" tint="-0.249977111117893"/>
      </top>
      <bottom/>
      <diagonal/>
    </border>
    <border>
      <left style="thin">
        <color theme="1" tint="0.499984740745262"/>
      </left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4659260841701"/>
      </top>
      <bottom/>
      <diagonal/>
    </border>
    <border>
      <left style="thin">
        <color theme="4" tint="-0.249977111117893"/>
      </left>
      <right/>
      <top style="thin">
        <color theme="4" tint="-0.24994659260841701"/>
      </top>
      <bottom/>
      <diagonal/>
    </border>
    <border>
      <left/>
      <right style="thin">
        <color theme="4" tint="-0.249977111117893"/>
      </right>
      <top style="thin">
        <color theme="4" tint="-0.24994659260841701"/>
      </top>
      <bottom/>
      <diagonal/>
    </border>
    <border>
      <left style="thin">
        <color theme="4" tint="-0.249977111117893"/>
      </left>
      <right style="thin">
        <color theme="1" tint="0.499984740745262"/>
      </right>
      <top style="thin">
        <color theme="4" tint="-0.24994659260841701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4" tint="-0.24994659260841701"/>
      </top>
      <bottom/>
      <diagonal/>
    </border>
    <border>
      <left style="thin">
        <color theme="1" tint="0.499984740745262"/>
      </left>
      <right style="thin">
        <color theme="4" tint="-0.249977111117893"/>
      </right>
      <top style="thin">
        <color theme="4" tint="-0.24994659260841701"/>
      </top>
      <bottom/>
      <diagonal/>
    </border>
    <border>
      <left/>
      <right style="thin">
        <color theme="1" tint="0.499984740745262"/>
      </right>
      <top style="thin">
        <color theme="4" tint="-0.24994659260841701"/>
      </top>
      <bottom/>
      <diagonal/>
    </border>
    <border>
      <left style="dotted">
        <color theme="4" tint="-0.24994659260841701"/>
      </left>
      <right/>
      <top style="thin">
        <color theme="4" tint="-0.249977111117893"/>
      </top>
      <bottom/>
      <diagonal/>
    </border>
    <border>
      <left style="dotted">
        <color theme="4" tint="-0.24994659260841701"/>
      </left>
      <right/>
      <top/>
      <bottom style="thin">
        <color theme="4" tint="-0.249977111117893"/>
      </bottom>
      <diagonal/>
    </border>
    <border>
      <left style="thin">
        <color theme="4" tint="-0.249977111117893"/>
      </left>
      <right style="dotted">
        <color theme="4" tint="-0.24994659260841701"/>
      </right>
      <top style="thin">
        <color theme="4" tint="-0.249977111117893"/>
      </top>
      <bottom/>
      <diagonal/>
    </border>
    <border>
      <left style="thin">
        <color theme="4" tint="-0.249977111117893"/>
      </left>
      <right style="dotted">
        <color theme="4" tint="-0.24994659260841701"/>
      </right>
      <top/>
      <bottom style="thin">
        <color theme="4" tint="-0.249977111117893"/>
      </bottom>
      <diagonal/>
    </border>
    <border>
      <left style="dotted">
        <color theme="4" tint="-0.24994659260841701"/>
      </left>
      <right/>
      <top/>
      <bottom/>
      <diagonal/>
    </border>
    <border>
      <left style="dotted">
        <color theme="4" tint="-0.24994659260841701"/>
      </left>
      <right/>
      <top style="medium">
        <color theme="4" tint="-0.24994659260841701"/>
      </top>
      <bottom/>
      <diagonal/>
    </border>
    <border>
      <left style="dotted">
        <color theme="4" tint="-0.24994659260841701"/>
      </left>
      <right/>
      <top/>
      <bottom style="medium">
        <color theme="4" tint="-0.24994659260841701"/>
      </bottom>
      <diagonal/>
    </border>
    <border>
      <left style="thin">
        <color theme="4" tint="-0.24994659260841701"/>
      </left>
      <right style="dotted">
        <color theme="4" tint="-0.24994659260841701"/>
      </right>
      <top style="thin">
        <color theme="4" tint="-0.249977111117893"/>
      </top>
      <bottom/>
      <diagonal/>
    </border>
    <border>
      <left style="dotted">
        <color theme="4" tint="-0.24994659260841701"/>
      </left>
      <right style="thin">
        <color theme="4" tint="-0.24994659260841701"/>
      </right>
      <top style="thin">
        <color theme="4" tint="-0.249977111117893"/>
      </top>
      <bottom/>
      <diagonal/>
    </border>
    <border>
      <left style="thin">
        <color theme="4" tint="-0.24994659260841701"/>
      </left>
      <right style="dotted">
        <color theme="4" tint="-0.24994659260841701"/>
      </right>
      <top/>
      <bottom/>
      <diagonal/>
    </border>
    <border>
      <left style="dotted">
        <color theme="4" tint="-0.24994659260841701"/>
      </left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 style="dotted">
        <color theme="4" tint="-0.24994659260841701"/>
      </right>
      <top/>
      <bottom style="thin">
        <color theme="4" tint="-0.249977111117893"/>
      </bottom>
      <diagonal/>
    </border>
    <border>
      <left style="dotted">
        <color theme="4" tint="-0.24994659260841701"/>
      </left>
      <right style="thin">
        <color theme="4" tint="-0.24994659260841701"/>
      </right>
      <top/>
      <bottom style="thin">
        <color theme="4" tint="-0.249977111117893"/>
      </bottom>
      <diagonal/>
    </border>
    <border>
      <left style="thin">
        <color theme="4" tint="-0.24994659260841701"/>
      </left>
      <right style="dotted">
        <color theme="4" tint="-0.24994659260841701"/>
      </right>
      <top style="medium">
        <color theme="4" tint="-0.24994659260841701"/>
      </top>
      <bottom/>
      <diagonal/>
    </border>
    <border>
      <left style="dotted">
        <color theme="4" tint="-0.24994659260841701"/>
      </left>
      <right style="thin">
        <color theme="4" tint="-0.24994659260841701"/>
      </right>
      <top style="medium">
        <color theme="4" tint="-0.24994659260841701"/>
      </top>
      <bottom/>
      <diagonal/>
    </border>
    <border>
      <left style="thin">
        <color theme="4" tint="-0.24994659260841701"/>
      </left>
      <right style="dotted">
        <color theme="4" tint="-0.24994659260841701"/>
      </right>
      <top/>
      <bottom style="medium">
        <color theme="4" tint="-0.24994659260841701"/>
      </bottom>
      <diagonal/>
    </border>
    <border>
      <left style="dotted">
        <color theme="4" tint="-0.24994659260841701"/>
      </left>
      <right style="thin">
        <color theme="4" tint="-0.24994659260841701"/>
      </right>
      <top/>
      <bottom style="medium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77111117893"/>
      </bottom>
      <diagonal/>
    </border>
    <border>
      <left style="dotted">
        <color theme="4" tint="-0.24994659260841701"/>
      </left>
      <right style="thin">
        <color theme="4" tint="-0.249977111117893"/>
      </right>
      <top/>
      <bottom/>
      <diagonal/>
    </border>
    <border>
      <left/>
      <right style="thin">
        <color theme="4" tint="-0.24994659260841701"/>
      </right>
      <top/>
      <bottom/>
      <diagonal/>
    </border>
    <border>
      <left/>
      <right style="thin">
        <color theme="4" tint="-0.24994659260841701"/>
      </right>
      <top style="thin">
        <color theme="4" tint="-0.249977111117893"/>
      </top>
      <bottom/>
      <diagonal/>
    </border>
    <border>
      <left/>
      <right style="thin">
        <color theme="1" tint="0.499984740745262"/>
      </right>
      <top style="thin">
        <color theme="4" tint="-0.249977111117893"/>
      </top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4659260841701"/>
      </left>
      <right/>
      <top style="thin">
        <color theme="4" tint="-0.249977111117893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dotted">
        <color theme="1" tint="0.499984740745262"/>
      </left>
      <right/>
      <top style="thin">
        <color theme="1" tint="0.499984740745262"/>
      </top>
      <bottom/>
      <diagonal/>
    </border>
    <border>
      <left style="dotted">
        <color theme="1" tint="0.499984740745262"/>
      </left>
      <right/>
      <top/>
      <bottom style="thin">
        <color theme="1" tint="0.499984740745262"/>
      </bottom>
      <diagonal/>
    </border>
    <border>
      <left/>
      <right style="dotted">
        <color theme="1" tint="0.499984740745262"/>
      </right>
      <top style="thin">
        <color theme="1" tint="0.499984740745262"/>
      </top>
      <bottom/>
      <diagonal/>
    </border>
    <border>
      <left/>
      <right style="dotted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34998626667073579"/>
      </left>
      <right style="dotted">
        <color theme="1" tint="0.34998626667073579"/>
      </right>
      <top style="medium">
        <color theme="1" tint="0.34998626667073579"/>
      </top>
      <bottom/>
      <diagonal/>
    </border>
    <border>
      <left style="thin">
        <color theme="1" tint="0.34998626667073579"/>
      </left>
      <right style="dotted">
        <color theme="1" tint="0.34998626667073579"/>
      </right>
      <top/>
      <bottom style="medium">
        <color theme="1" tint="0.34998626667073579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/>
      <bottom/>
      <diagonal/>
    </border>
    <border>
      <left/>
      <right style="dotted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/>
      <bottom/>
      <diagonal/>
    </border>
    <border>
      <left style="dotted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dotted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dotted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 style="dotted">
        <color theme="4" tint="-0.24994659260841701"/>
      </right>
      <top style="thin">
        <color theme="4" tint="-0.24994659260841701"/>
      </top>
      <bottom/>
      <diagonal/>
    </border>
    <border>
      <left style="dotted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dotted">
        <color theme="4" tint="-0.24994659260841701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 style="dotted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dotted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dotted">
        <color theme="4" tint="-0.249977111117893"/>
      </left>
      <right/>
      <top/>
      <bottom/>
      <diagonal/>
    </border>
    <border>
      <left style="thin">
        <color theme="4" tint="-0.24994659260841701"/>
      </left>
      <right style="dotted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dotted">
        <color theme="4" tint="-0.24994659260841701"/>
      </left>
      <right style="dotted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</borders>
  <cellStyleXfs count="2">
    <xf numFmtId="0" fontId="0" fillId="0" borderId="0">
      <alignment vertical="center"/>
    </xf>
    <xf numFmtId="38" fontId="15" fillId="0" borderId="0" applyFont="0" applyFill="0" applyBorder="0" applyAlignment="0" applyProtection="0">
      <alignment vertical="center"/>
    </xf>
  </cellStyleXfs>
  <cellXfs count="669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horizontal="left" vertical="center" indent="1"/>
    </xf>
    <xf numFmtId="0" fontId="5" fillId="0" borderId="0" xfId="0" applyFont="1" applyBorder="1">
      <alignment vertical="center"/>
    </xf>
    <xf numFmtId="0" fontId="0" fillId="0" borderId="0" xfId="0" applyAlignment="1">
      <alignment horizontal="left" vertical="center"/>
    </xf>
    <xf numFmtId="0" fontId="0" fillId="0" borderId="32" xfId="0" applyBorder="1" applyAlignment="1">
      <alignment vertical="center"/>
    </xf>
    <xf numFmtId="0" fontId="0" fillId="0" borderId="34" xfId="0" applyBorder="1" applyAlignme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1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5" fillId="2" borderId="2" xfId="0" applyFont="1" applyFill="1" applyBorder="1">
      <alignment vertical="center"/>
    </xf>
    <xf numFmtId="0" fontId="5" fillId="2" borderId="3" xfId="0" applyFont="1" applyFill="1" applyBorder="1">
      <alignment vertical="center"/>
    </xf>
    <xf numFmtId="0" fontId="5" fillId="2" borderId="4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>
      <alignment vertical="center"/>
    </xf>
    <xf numFmtId="0" fontId="19" fillId="0" borderId="0" xfId="0" applyFont="1" applyAlignment="1">
      <alignment horizontal="left"/>
    </xf>
    <xf numFmtId="0" fontId="0" fillId="0" borderId="0" xfId="0" applyFont="1">
      <alignment vertical="center"/>
    </xf>
    <xf numFmtId="0" fontId="23" fillId="0" borderId="10" xfId="0" applyFont="1" applyBorder="1">
      <alignment vertical="center"/>
    </xf>
    <xf numFmtId="0" fontId="24" fillId="3" borderId="9" xfId="0" applyFont="1" applyFill="1" applyBorder="1" applyAlignment="1">
      <alignment horizontal="center" vertical="center" shrinkToFit="1"/>
    </xf>
    <xf numFmtId="0" fontId="24" fillId="3" borderId="7" xfId="0" applyFont="1" applyFill="1" applyBorder="1" applyAlignment="1">
      <alignment horizontal="center" vertical="center" shrinkToFit="1"/>
    </xf>
    <xf numFmtId="0" fontId="24" fillId="3" borderId="9" xfId="0" applyFont="1" applyFill="1" applyBorder="1" applyAlignment="1">
      <alignment horizontal="center" vertical="center"/>
    </xf>
    <xf numFmtId="0" fontId="24" fillId="3" borderId="13" xfId="0" applyNumberFormat="1" applyFont="1" applyFill="1" applyBorder="1" applyAlignment="1">
      <alignment horizontal="center" vertical="center" shrinkToFit="1"/>
    </xf>
    <xf numFmtId="0" fontId="24" fillId="3" borderId="7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3" fillId="0" borderId="0" xfId="0" applyFont="1">
      <alignment vertical="center"/>
    </xf>
    <xf numFmtId="0" fontId="34" fillId="0" borderId="0" xfId="0" applyFont="1">
      <alignment vertical="center"/>
    </xf>
    <xf numFmtId="0" fontId="33" fillId="0" borderId="0" xfId="0" applyFont="1" applyBorder="1" applyAlignment="1">
      <alignment horizontal="left" vertical="center" indent="1"/>
    </xf>
    <xf numFmtId="0" fontId="39" fillId="0" borderId="0" xfId="0" applyFont="1">
      <alignment vertical="center"/>
    </xf>
    <xf numFmtId="0" fontId="34" fillId="0" borderId="0" xfId="0" applyFont="1" applyAlignment="1">
      <alignment horizontal="left" vertical="center"/>
    </xf>
    <xf numFmtId="0" fontId="33" fillId="0" borderId="0" xfId="0" applyFont="1" applyBorder="1">
      <alignment vertical="center"/>
    </xf>
    <xf numFmtId="0" fontId="40" fillId="0" borderId="0" xfId="0" applyFont="1">
      <alignment vertical="center"/>
    </xf>
    <xf numFmtId="0" fontId="42" fillId="0" borderId="0" xfId="0" applyFont="1">
      <alignment vertical="center"/>
    </xf>
    <xf numFmtId="0" fontId="46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4" fillId="0" borderId="49" xfId="0" applyFont="1" applyBorder="1">
      <alignment vertical="center"/>
    </xf>
    <xf numFmtId="0" fontId="34" fillId="0" borderId="50" xfId="0" applyFont="1" applyBorder="1">
      <alignment vertical="center"/>
    </xf>
    <xf numFmtId="0" fontId="39" fillId="0" borderId="0" xfId="0" applyFont="1" applyBorder="1">
      <alignment vertical="center"/>
    </xf>
    <xf numFmtId="0" fontId="34" fillId="5" borderId="51" xfId="0" applyFont="1" applyFill="1" applyBorder="1">
      <alignment vertical="center"/>
    </xf>
    <xf numFmtId="0" fontId="34" fillId="0" borderId="53" xfId="0" applyFont="1" applyBorder="1">
      <alignment vertical="center"/>
    </xf>
    <xf numFmtId="0" fontId="33" fillId="0" borderId="50" xfId="0" applyFont="1" applyBorder="1">
      <alignment vertical="center"/>
    </xf>
    <xf numFmtId="0" fontId="33" fillId="0" borderId="53" xfId="0" applyFont="1" applyBorder="1">
      <alignment vertical="center"/>
    </xf>
    <xf numFmtId="0" fontId="33" fillId="0" borderId="56" xfId="0" applyFont="1" applyBorder="1">
      <alignment vertical="center"/>
    </xf>
    <xf numFmtId="0" fontId="34" fillId="5" borderId="55" xfId="0" applyFont="1" applyFill="1" applyBorder="1" applyAlignment="1">
      <alignment vertical="center"/>
    </xf>
    <xf numFmtId="0" fontId="34" fillId="5" borderId="59" xfId="0" applyFont="1" applyFill="1" applyBorder="1" applyAlignment="1">
      <alignment vertical="center"/>
    </xf>
    <xf numFmtId="0" fontId="34" fillId="5" borderId="67" xfId="0" applyFont="1" applyFill="1" applyBorder="1" applyAlignment="1">
      <alignment vertical="center"/>
    </xf>
    <xf numFmtId="0" fontId="34" fillId="0" borderId="0" xfId="0" applyFont="1" applyBorder="1">
      <alignment vertical="center"/>
    </xf>
    <xf numFmtId="0" fontId="34" fillId="5" borderId="67" xfId="0" applyFont="1" applyFill="1" applyBorder="1">
      <alignment vertical="center"/>
    </xf>
    <xf numFmtId="0" fontId="34" fillId="5" borderId="59" xfId="0" applyFont="1" applyFill="1" applyBorder="1">
      <alignment vertical="center"/>
    </xf>
    <xf numFmtId="0" fontId="56" fillId="5" borderId="84" xfId="0" applyFont="1" applyFill="1" applyBorder="1" applyAlignment="1">
      <alignment horizontal="center" vertical="center"/>
    </xf>
    <xf numFmtId="0" fontId="56" fillId="5" borderId="90" xfId="0" applyFont="1" applyFill="1" applyBorder="1" applyAlignment="1">
      <alignment horizontal="center" vertical="center"/>
    </xf>
    <xf numFmtId="0" fontId="33" fillId="5" borderId="0" xfId="0" applyFont="1" applyFill="1" applyBorder="1">
      <alignment vertical="center"/>
    </xf>
    <xf numFmtId="0" fontId="33" fillId="5" borderId="50" xfId="0" applyFont="1" applyFill="1" applyBorder="1">
      <alignment vertical="center"/>
    </xf>
    <xf numFmtId="0" fontId="33" fillId="5" borderId="0" xfId="0" applyFont="1" applyFill="1" applyBorder="1" applyAlignment="1">
      <alignment horizontal="right" vertical="center"/>
    </xf>
    <xf numFmtId="0" fontId="56" fillId="5" borderId="53" xfId="0" applyNumberFormat="1" applyFont="1" applyFill="1" applyBorder="1" applyAlignment="1">
      <alignment horizontal="center" vertical="center" shrinkToFit="1"/>
    </xf>
    <xf numFmtId="0" fontId="56" fillId="5" borderId="87" xfId="0" applyFont="1" applyFill="1" applyBorder="1" applyAlignment="1">
      <alignment horizontal="center" vertical="center"/>
    </xf>
    <xf numFmtId="0" fontId="56" fillId="5" borderId="0" xfId="0" applyNumberFormat="1" applyFont="1" applyFill="1" applyBorder="1" applyAlignment="1">
      <alignment horizontal="center" vertical="center" shrinkToFit="1"/>
    </xf>
    <xf numFmtId="0" fontId="56" fillId="5" borderId="79" xfId="0" applyFont="1" applyFill="1" applyBorder="1" applyAlignment="1">
      <alignment horizontal="center" vertical="center"/>
    </xf>
    <xf numFmtId="0" fontId="56" fillId="5" borderId="85" xfId="0" applyFont="1" applyFill="1" applyBorder="1" applyAlignment="1">
      <alignment horizontal="center" vertical="center"/>
    </xf>
    <xf numFmtId="0" fontId="56" fillId="5" borderId="88" xfId="0" applyFont="1" applyFill="1" applyBorder="1" applyAlignment="1">
      <alignment horizontal="center" vertical="center"/>
    </xf>
    <xf numFmtId="0" fontId="33" fillId="0" borderId="114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53" fillId="5" borderId="0" xfId="0" applyFont="1" applyFill="1" applyBorder="1" applyAlignment="1">
      <alignment horizontal="left" vertical="top" indent="1"/>
    </xf>
    <xf numFmtId="0" fontId="34" fillId="5" borderId="0" xfId="0" applyFont="1" applyFill="1" applyBorder="1" applyAlignment="1">
      <alignment vertical="center"/>
    </xf>
    <xf numFmtId="0" fontId="33" fillId="5" borderId="0" xfId="0" applyFont="1" applyFill="1" applyBorder="1" applyAlignment="1">
      <alignment vertical="center"/>
    </xf>
    <xf numFmtId="0" fontId="53" fillId="5" borderId="0" xfId="0" applyFont="1" applyFill="1" applyBorder="1" applyAlignment="1">
      <alignment vertical="top"/>
    </xf>
    <xf numFmtId="0" fontId="33" fillId="5" borderId="59" xfId="0" applyFont="1" applyFill="1" applyBorder="1" applyAlignment="1">
      <alignment vertical="center"/>
    </xf>
    <xf numFmtId="0" fontId="50" fillId="5" borderId="56" xfId="0" applyFont="1" applyFill="1" applyBorder="1" applyAlignment="1">
      <alignment vertical="center"/>
    </xf>
    <xf numFmtId="0" fontId="54" fillId="5" borderId="0" xfId="0" applyFont="1" applyFill="1" applyBorder="1" applyAlignment="1">
      <alignment vertical="top"/>
    </xf>
    <xf numFmtId="0" fontId="56" fillId="0" borderId="0" xfId="0" applyFont="1" applyFill="1" applyBorder="1" applyAlignment="1">
      <alignment horizontal="center" vertical="center"/>
    </xf>
    <xf numFmtId="0" fontId="56" fillId="0" borderId="0" xfId="0" applyNumberFormat="1" applyFont="1" applyFill="1" applyBorder="1" applyAlignment="1">
      <alignment horizontal="center" vertical="center" shrinkToFit="1"/>
    </xf>
    <xf numFmtId="0" fontId="49" fillId="0" borderId="0" xfId="0" applyFont="1" applyFill="1" applyBorder="1">
      <alignment vertical="center"/>
    </xf>
    <xf numFmtId="0" fontId="58" fillId="5" borderId="148" xfId="0" applyFont="1" applyFill="1" applyBorder="1" applyAlignment="1">
      <alignment vertical="center"/>
    </xf>
    <xf numFmtId="0" fontId="58" fillId="5" borderId="56" xfId="0" applyFont="1" applyFill="1" applyBorder="1" applyAlignment="1">
      <alignment vertical="center"/>
    </xf>
    <xf numFmtId="0" fontId="60" fillId="5" borderId="65" xfId="0" applyFont="1" applyFill="1" applyBorder="1" applyAlignment="1">
      <alignment vertical="center"/>
    </xf>
    <xf numFmtId="0" fontId="26" fillId="2" borderId="0" xfId="0" applyFont="1" applyFill="1" applyBorder="1" applyAlignment="1">
      <alignment vertical="top"/>
    </xf>
    <xf numFmtId="0" fontId="27" fillId="2" borderId="0" xfId="0" applyFont="1" applyFill="1" applyAlignment="1">
      <alignment vertical="top"/>
    </xf>
    <xf numFmtId="0" fontId="68" fillId="5" borderId="108" xfId="0" applyFont="1" applyFill="1" applyBorder="1" applyAlignment="1">
      <alignment horizontal="center" vertical="center"/>
    </xf>
    <xf numFmtId="0" fontId="68" fillId="5" borderId="9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0" fontId="4" fillId="2" borderId="42" xfId="0" applyFont="1" applyFill="1" applyBorder="1" applyAlignment="1">
      <alignment vertical="center"/>
    </xf>
    <xf numFmtId="0" fontId="24" fillId="3" borderId="7" xfId="0" applyFont="1" applyFill="1" applyBorder="1" applyAlignment="1">
      <alignment horizontal="center" vertical="center" shrinkToFit="1"/>
    </xf>
    <xf numFmtId="38" fontId="69" fillId="0" borderId="0" xfId="1" applyFont="1" applyFill="1" applyBorder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24" fillId="0" borderId="0" xfId="0" applyFont="1" applyFill="1" applyBorder="1" applyAlignment="1">
      <alignment horizontal="left" vertical="center" wrapText="1" shrinkToFit="1"/>
    </xf>
    <xf numFmtId="180" fontId="25" fillId="0" borderId="0" xfId="0" applyNumberFormat="1" applyFont="1" applyFill="1" applyBorder="1" applyAlignment="1">
      <alignment horizontal="right" vertical="center" shrinkToFit="1"/>
    </xf>
    <xf numFmtId="180" fontId="25" fillId="0" borderId="0" xfId="0" applyNumberFormat="1" applyFont="1" applyFill="1" applyBorder="1" applyAlignment="1">
      <alignment horizontal="center" vertical="center" shrinkToFit="1"/>
    </xf>
    <xf numFmtId="38" fontId="25" fillId="0" borderId="0" xfId="1" applyFont="1" applyFill="1" applyBorder="1" applyAlignment="1">
      <alignment horizontal="right" vertical="center" shrinkToFit="1"/>
    </xf>
    <xf numFmtId="179" fontId="24" fillId="0" borderId="0" xfId="0" applyNumberFormat="1" applyFont="1" applyFill="1" applyBorder="1" applyAlignment="1">
      <alignment vertical="center" shrinkToFit="1"/>
    </xf>
    <xf numFmtId="179" fontId="21" fillId="0" borderId="0" xfId="0" applyNumberFormat="1" applyFont="1" applyFill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79" fontId="71" fillId="0" borderId="0" xfId="0" applyNumberFormat="1" applyFont="1" applyBorder="1" applyAlignment="1">
      <alignment vertical="center"/>
    </xf>
    <xf numFmtId="179" fontId="24" fillId="3" borderId="11" xfId="0" applyNumberFormat="1" applyFont="1" applyFill="1" applyBorder="1" applyAlignment="1">
      <alignment horizontal="center" vertical="center" shrinkToFit="1"/>
    </xf>
    <xf numFmtId="179" fontId="24" fillId="3" borderId="42" xfId="0" applyNumberFormat="1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 shrinkToFit="1"/>
    </xf>
    <xf numFmtId="0" fontId="40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 wrapText="1"/>
    </xf>
    <xf numFmtId="180" fontId="56" fillId="0" borderId="0" xfId="0" applyNumberFormat="1" applyFont="1" applyFill="1" applyBorder="1" applyAlignment="1">
      <alignment vertical="center" shrinkToFit="1"/>
    </xf>
    <xf numFmtId="38" fontId="56" fillId="0" borderId="0" xfId="1" applyFont="1" applyFill="1" applyBorder="1" applyAlignment="1">
      <alignment vertical="center" shrinkToFit="1"/>
    </xf>
    <xf numFmtId="0" fontId="56" fillId="0" borderId="0" xfId="0" applyFont="1" applyFill="1" applyBorder="1">
      <alignment vertical="center"/>
    </xf>
    <xf numFmtId="0" fontId="36" fillId="0" borderId="0" xfId="0" applyFont="1" applyAlignment="1"/>
    <xf numFmtId="0" fontId="40" fillId="5" borderId="156" xfId="0" applyFont="1" applyFill="1" applyBorder="1" applyAlignment="1">
      <alignment vertical="center"/>
    </xf>
    <xf numFmtId="0" fontId="24" fillId="5" borderId="160" xfId="0" applyFont="1" applyFill="1" applyBorder="1" applyAlignment="1">
      <alignment horizontal="center" vertical="center" shrinkToFit="1"/>
    </xf>
    <xf numFmtId="179" fontId="24" fillId="5" borderId="162" xfId="0" applyNumberFormat="1" applyFont="1" applyFill="1" applyBorder="1" applyAlignment="1">
      <alignment horizontal="center" vertical="center" shrinkToFit="1"/>
    </xf>
    <xf numFmtId="0" fontId="24" fillId="5" borderId="157" xfId="0" applyFont="1" applyFill="1" applyBorder="1" applyAlignment="1">
      <alignment horizontal="center" vertical="center" shrinkToFit="1"/>
    </xf>
    <xf numFmtId="0" fontId="24" fillId="5" borderId="163" xfId="0" applyFont="1" applyFill="1" applyBorder="1" applyAlignment="1">
      <alignment horizontal="center" vertical="center" shrinkToFit="1"/>
    </xf>
    <xf numFmtId="179" fontId="24" fillId="5" borderId="156" xfId="0" applyNumberFormat="1" applyFont="1" applyFill="1" applyBorder="1" applyAlignment="1">
      <alignment horizontal="center" vertical="center" shrinkToFit="1"/>
    </xf>
    <xf numFmtId="0" fontId="24" fillId="5" borderId="168" xfId="0" applyFont="1" applyFill="1" applyBorder="1" applyAlignment="1">
      <alignment horizontal="center" vertical="center" shrinkToFit="1"/>
    </xf>
    <xf numFmtId="0" fontId="24" fillId="5" borderId="167" xfId="0" applyFont="1" applyFill="1" applyBorder="1" applyAlignment="1">
      <alignment horizontal="center" vertical="center" shrinkToFit="1"/>
    </xf>
    <xf numFmtId="0" fontId="24" fillId="5" borderId="169" xfId="0" applyFont="1" applyFill="1" applyBorder="1" applyAlignment="1">
      <alignment horizontal="center" vertical="center" shrinkToFit="1"/>
    </xf>
    <xf numFmtId="179" fontId="56" fillId="5" borderId="147" xfId="0" applyNumberFormat="1" applyFont="1" applyFill="1" applyBorder="1" applyAlignment="1">
      <alignment horizontal="center" vertical="center" shrinkToFit="1"/>
    </xf>
    <xf numFmtId="0" fontId="33" fillId="0" borderId="51" xfId="0" applyFont="1" applyBorder="1" applyAlignment="1">
      <alignment horizontal="center" vertical="center" shrinkToFit="1"/>
    </xf>
    <xf numFmtId="0" fontId="33" fillId="0" borderId="55" xfId="0" applyFont="1" applyBorder="1" applyAlignment="1">
      <alignment horizontal="center" vertical="center" shrinkToFit="1"/>
    </xf>
    <xf numFmtId="0" fontId="33" fillId="0" borderId="156" xfId="0" applyFont="1" applyBorder="1" applyAlignment="1">
      <alignment horizontal="center" vertical="center" shrinkToFit="1"/>
    </xf>
    <xf numFmtId="0" fontId="49" fillId="5" borderId="83" xfId="0" applyFont="1" applyFill="1" applyBorder="1" applyAlignment="1">
      <alignment horizontal="center" vertical="center"/>
    </xf>
    <xf numFmtId="0" fontId="49" fillId="5" borderId="86" xfId="0" applyFont="1" applyFill="1" applyBorder="1" applyAlignment="1">
      <alignment horizontal="center" vertical="center"/>
    </xf>
    <xf numFmtId="0" fontId="49" fillId="5" borderId="89" xfId="0" applyFont="1" applyFill="1" applyBorder="1" applyAlignment="1">
      <alignment horizontal="center" vertical="center"/>
    </xf>
    <xf numFmtId="0" fontId="24" fillId="3" borderId="11" xfId="0" applyFont="1" applyFill="1" applyBorder="1" applyAlignment="1">
      <alignment horizontal="center" vertical="center"/>
    </xf>
    <xf numFmtId="0" fontId="24" fillId="3" borderId="25" xfId="0" applyFont="1" applyFill="1" applyBorder="1" applyAlignment="1">
      <alignment horizontal="center" vertical="center"/>
    </xf>
    <xf numFmtId="179" fontId="70" fillId="3" borderId="12" xfId="0" applyNumberFormat="1" applyFont="1" applyFill="1" applyBorder="1" applyAlignment="1">
      <alignment vertical="center" shrinkToFit="1"/>
    </xf>
    <xf numFmtId="179" fontId="70" fillId="3" borderId="13" xfId="0" applyNumberFormat="1" applyFont="1" applyFill="1" applyBorder="1" applyAlignment="1">
      <alignment vertical="center" shrinkToFit="1"/>
    </xf>
    <xf numFmtId="180" fontId="25" fillId="3" borderId="11" xfId="0" applyNumberFormat="1" applyFont="1" applyFill="1" applyBorder="1" applyAlignment="1">
      <alignment horizontal="right" vertical="center" shrinkToFit="1"/>
    </xf>
    <xf numFmtId="180" fontId="25" fillId="3" borderId="12" xfId="0" applyNumberFormat="1" applyFont="1" applyFill="1" applyBorder="1" applyAlignment="1">
      <alignment horizontal="right" vertical="center" shrinkToFit="1"/>
    </xf>
    <xf numFmtId="180" fontId="25" fillId="3" borderId="25" xfId="0" applyNumberFormat="1" applyFont="1" applyFill="1" applyBorder="1" applyAlignment="1">
      <alignment horizontal="right" vertical="center" shrinkToFit="1"/>
    </xf>
    <xf numFmtId="38" fontId="25" fillId="3" borderId="11" xfId="1" applyFont="1" applyFill="1" applyBorder="1" applyAlignment="1">
      <alignment horizontal="right" vertical="center" shrinkToFit="1"/>
    </xf>
    <xf numFmtId="38" fontId="25" fillId="3" borderId="12" xfId="1" applyFont="1" applyFill="1" applyBorder="1" applyAlignment="1">
      <alignment horizontal="right" vertical="center" shrinkToFit="1"/>
    </xf>
    <xf numFmtId="38" fontId="25" fillId="3" borderId="13" xfId="1" applyFont="1" applyFill="1" applyBorder="1" applyAlignment="1">
      <alignment horizontal="right" vertical="center" shrinkToFit="1"/>
    </xf>
    <xf numFmtId="0" fontId="24" fillId="3" borderId="11" xfId="0" applyFont="1" applyFill="1" applyBorder="1" applyAlignment="1">
      <alignment horizontal="left" vertical="center" wrapText="1"/>
    </xf>
    <xf numFmtId="0" fontId="24" fillId="3" borderId="12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24" fillId="3" borderId="13" xfId="0" applyFont="1" applyFill="1" applyBorder="1" applyAlignment="1">
      <alignment horizontal="left" vertical="center" wrapText="1"/>
    </xf>
    <xf numFmtId="0" fontId="24" fillId="3" borderId="24" xfId="0" applyNumberFormat="1" applyFont="1" applyFill="1" applyBorder="1" applyAlignment="1">
      <alignment horizontal="center" vertical="center" shrinkToFit="1"/>
    </xf>
    <xf numFmtId="0" fontId="24" fillId="3" borderId="13" xfId="0" applyNumberFormat="1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180" fontId="25" fillId="3" borderId="24" xfId="0" applyNumberFormat="1" applyFont="1" applyFill="1" applyBorder="1" applyAlignment="1">
      <alignment horizontal="center" vertical="center" shrinkToFit="1"/>
    </xf>
    <xf numFmtId="180" fontId="25" fillId="3" borderId="13" xfId="0" applyNumberFormat="1" applyFont="1" applyFill="1" applyBorder="1" applyAlignment="1">
      <alignment horizontal="center" vertical="center" shrinkToFit="1"/>
    </xf>
    <xf numFmtId="0" fontId="30" fillId="0" borderId="0" xfId="0" applyFont="1" applyAlignment="1">
      <alignment horizontal="right" vertical="center"/>
    </xf>
    <xf numFmtId="0" fontId="16" fillId="2" borderId="12" xfId="0" applyFont="1" applyFill="1" applyBorder="1" applyAlignment="1">
      <alignment horizontal="right" vertical="center"/>
    </xf>
    <xf numFmtId="0" fontId="16" fillId="2" borderId="13" xfId="0" applyFont="1" applyFill="1" applyBorder="1" applyAlignment="1">
      <alignment horizontal="right" vertical="center"/>
    </xf>
    <xf numFmtId="9" fontId="5" fillId="2" borderId="11" xfId="0" applyNumberFormat="1" applyFont="1" applyFill="1" applyBorder="1" applyAlignment="1">
      <alignment horizontal="center" vertical="center"/>
    </xf>
    <xf numFmtId="9" fontId="5" fillId="2" borderId="12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179" fontId="70" fillId="3" borderId="11" xfId="0" applyNumberFormat="1" applyFont="1" applyFill="1" applyBorder="1" applyAlignment="1">
      <alignment vertical="center" shrinkToFit="1"/>
    </xf>
    <xf numFmtId="0" fontId="24" fillId="3" borderId="11" xfId="0" applyFont="1" applyFill="1" applyBorder="1" applyAlignment="1">
      <alignment horizontal="left" vertical="center" wrapText="1" shrinkToFit="1"/>
    </xf>
    <xf numFmtId="0" fontId="24" fillId="3" borderId="12" xfId="0" applyFont="1" applyFill="1" applyBorder="1" applyAlignment="1">
      <alignment horizontal="left" vertical="center" wrapText="1" shrinkToFit="1"/>
    </xf>
    <xf numFmtId="0" fontId="24" fillId="3" borderId="13" xfId="0" applyFont="1" applyFill="1" applyBorder="1" applyAlignment="1">
      <alignment horizontal="left" vertical="center" wrapText="1" shrinkToFit="1"/>
    </xf>
    <xf numFmtId="0" fontId="72" fillId="0" borderId="0" xfId="0" applyFont="1" applyFill="1" applyBorder="1" applyAlignment="1">
      <alignment vertical="center" shrinkToFit="1"/>
    </xf>
    <xf numFmtId="0" fontId="75" fillId="0" borderId="0" xfId="0" applyFont="1" applyBorder="1" applyAlignment="1">
      <alignment horizontal="distributed" vertical="center"/>
    </xf>
    <xf numFmtId="179" fontId="25" fillId="0" borderId="0" xfId="0" applyNumberFormat="1" applyFont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179" fontId="70" fillId="3" borderId="11" xfId="0" applyNumberFormat="1" applyFont="1" applyFill="1" applyBorder="1" applyAlignment="1">
      <alignment horizontal="right" vertical="center"/>
    </xf>
    <xf numFmtId="179" fontId="70" fillId="3" borderId="12" xfId="0" applyNumberFormat="1" applyFont="1" applyFill="1" applyBorder="1" applyAlignment="1">
      <alignment horizontal="right" vertical="center"/>
    </xf>
    <xf numFmtId="179" fontId="70" fillId="3" borderId="13" xfId="0" applyNumberFormat="1" applyFont="1" applyFill="1" applyBorder="1" applyAlignment="1">
      <alignment horizontal="right" vertical="center"/>
    </xf>
    <xf numFmtId="177" fontId="16" fillId="2" borderId="12" xfId="1" applyNumberFormat="1" applyFont="1" applyFill="1" applyBorder="1" applyAlignment="1">
      <alignment horizontal="right" vertical="center"/>
    </xf>
    <xf numFmtId="177" fontId="16" fillId="2" borderId="13" xfId="1" applyNumberFormat="1" applyFont="1" applyFill="1" applyBorder="1" applyAlignment="1">
      <alignment horizontal="right" vertical="center"/>
    </xf>
    <xf numFmtId="38" fontId="25" fillId="3" borderId="1" xfId="1" applyFont="1" applyFill="1" applyBorder="1" applyAlignment="1">
      <alignment horizontal="right" vertical="center" shrinkToFit="1"/>
    </xf>
    <xf numFmtId="38" fontId="25" fillId="3" borderId="3" xfId="1" applyFont="1" applyFill="1" applyBorder="1" applyAlignment="1">
      <alignment horizontal="right" vertical="center" shrinkToFit="1"/>
    </xf>
    <xf numFmtId="38" fontId="25" fillId="3" borderId="4" xfId="1" applyFont="1" applyFill="1" applyBorder="1" applyAlignment="1">
      <alignment horizontal="right" vertical="center" shrinkToFit="1"/>
    </xf>
    <xf numFmtId="38" fontId="25" fillId="3" borderId="6" xfId="1" applyFont="1" applyFill="1" applyBorder="1" applyAlignment="1">
      <alignment horizontal="right" vertical="center" shrinkToFit="1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22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75" fillId="0" borderId="0" xfId="0" applyFont="1" applyBorder="1" applyAlignment="1">
      <alignment horizontal="right" vertical="center" shrinkToFit="1"/>
    </xf>
    <xf numFmtId="0" fontId="13" fillId="0" borderId="28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9" fontId="5" fillId="2" borderId="11" xfId="0" applyNumberFormat="1" applyFont="1" applyFill="1" applyBorder="1" applyAlignment="1">
      <alignment horizontal="right" vertical="center"/>
    </xf>
    <xf numFmtId="9" fontId="5" fillId="2" borderId="12" xfId="0" applyNumberFormat="1" applyFont="1" applyFill="1" applyBorder="1" applyAlignment="1">
      <alignment horizontal="right" vertical="center"/>
    </xf>
    <xf numFmtId="9" fontId="5" fillId="3" borderId="12" xfId="0" applyNumberFormat="1" applyFont="1" applyFill="1" applyBorder="1" applyAlignment="1">
      <alignment horizontal="left" vertical="center" shrinkToFit="1"/>
    </xf>
    <xf numFmtId="9" fontId="5" fillId="3" borderId="13" xfId="0" applyNumberFormat="1" applyFont="1" applyFill="1" applyBorder="1" applyAlignment="1">
      <alignment horizontal="left" vertical="center" shrinkToFit="1"/>
    </xf>
    <xf numFmtId="0" fontId="4" fillId="2" borderId="1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distributed" vertical="center" wrapText="1"/>
    </xf>
    <xf numFmtId="0" fontId="4" fillId="2" borderId="0" xfId="0" applyFont="1" applyFill="1" applyBorder="1" applyAlignment="1">
      <alignment horizontal="distributed" vertical="center" wrapText="1"/>
    </xf>
    <xf numFmtId="0" fontId="4" fillId="2" borderId="5" xfId="0" applyFont="1" applyFill="1" applyBorder="1" applyAlignment="1">
      <alignment horizontal="distributed" vertical="center" wrapText="1"/>
    </xf>
    <xf numFmtId="179" fontId="70" fillId="4" borderId="1" xfId="0" applyNumberFormat="1" applyFont="1" applyFill="1" applyBorder="1" applyAlignment="1">
      <alignment horizontal="right" vertical="center"/>
    </xf>
    <xf numFmtId="179" fontId="70" fillId="4" borderId="2" xfId="0" applyNumberFormat="1" applyFont="1" applyFill="1" applyBorder="1" applyAlignment="1">
      <alignment horizontal="right" vertical="center"/>
    </xf>
    <xf numFmtId="179" fontId="70" fillId="4" borderId="3" xfId="0" applyNumberFormat="1" applyFont="1" applyFill="1" applyBorder="1" applyAlignment="1">
      <alignment horizontal="right" vertical="center"/>
    </xf>
    <xf numFmtId="179" fontId="70" fillId="4" borderId="21" xfId="0" applyNumberFormat="1" applyFont="1" applyFill="1" applyBorder="1" applyAlignment="1">
      <alignment horizontal="right" vertical="center"/>
    </xf>
    <xf numFmtId="179" fontId="70" fillId="4" borderId="0" xfId="0" applyNumberFormat="1" applyFont="1" applyFill="1" applyBorder="1" applyAlignment="1">
      <alignment horizontal="right" vertical="center"/>
    </xf>
    <xf numFmtId="179" fontId="70" fillId="4" borderId="22" xfId="0" applyNumberFormat="1" applyFont="1" applyFill="1" applyBorder="1" applyAlignment="1">
      <alignment horizontal="right" vertical="center"/>
    </xf>
    <xf numFmtId="179" fontId="70" fillId="4" borderId="4" xfId="0" applyNumberFormat="1" applyFont="1" applyFill="1" applyBorder="1" applyAlignment="1">
      <alignment horizontal="right" vertical="center"/>
    </xf>
    <xf numFmtId="179" fontId="70" fillId="4" borderId="5" xfId="0" applyNumberFormat="1" applyFont="1" applyFill="1" applyBorder="1" applyAlignment="1">
      <alignment horizontal="right" vertical="center"/>
    </xf>
    <xf numFmtId="179" fontId="70" fillId="4" borderId="6" xfId="0" applyNumberFormat="1" applyFont="1" applyFill="1" applyBorder="1" applyAlignment="1">
      <alignment horizontal="right" vertical="center"/>
    </xf>
    <xf numFmtId="0" fontId="4" fillId="0" borderId="23" xfId="0" applyFont="1" applyBorder="1" applyAlignment="1">
      <alignment horizontal="distributed" vertical="center"/>
    </xf>
    <xf numFmtId="0" fontId="4" fillId="0" borderId="35" xfId="0" applyFont="1" applyBorder="1" applyAlignment="1">
      <alignment horizontal="distributed" vertical="center"/>
    </xf>
    <xf numFmtId="9" fontId="74" fillId="0" borderId="0" xfId="0" applyNumberFormat="1" applyFont="1" applyBorder="1" applyAlignment="1">
      <alignment horizontal="left" vertical="center" shrinkToFit="1"/>
    </xf>
    <xf numFmtId="0" fontId="74" fillId="0" borderId="0" xfId="0" applyFont="1" applyBorder="1" applyAlignment="1">
      <alignment horizontal="left" vertical="center" shrinkToFit="1"/>
    </xf>
    <xf numFmtId="0" fontId="4" fillId="0" borderId="23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8" fillId="3" borderId="5" xfId="0" applyFont="1" applyFill="1" applyBorder="1" applyAlignment="1">
      <alignment vertical="center"/>
    </xf>
    <xf numFmtId="0" fontId="28" fillId="3" borderId="6" xfId="0" applyFont="1" applyFill="1" applyBorder="1" applyAlignment="1">
      <alignment vertical="center"/>
    </xf>
    <xf numFmtId="0" fontId="66" fillId="2" borderId="5" xfId="0" applyFont="1" applyFill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4" fillId="0" borderId="154" xfId="0" applyFont="1" applyBorder="1" applyAlignment="1">
      <alignment horizontal="center" vertical="center"/>
    </xf>
    <xf numFmtId="0" fontId="4" fillId="0" borderId="15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3" fillId="2" borderId="14" xfId="0" applyFont="1" applyFill="1" applyBorder="1" applyAlignment="1">
      <alignment vertical="center"/>
    </xf>
    <xf numFmtId="0" fontId="13" fillId="2" borderId="17" xfId="0" applyFont="1" applyFill="1" applyBorder="1" applyAlignment="1">
      <alignment vertical="center"/>
    </xf>
    <xf numFmtId="0" fontId="13" fillId="2" borderId="15" xfId="0" applyFont="1" applyFill="1" applyBorder="1" applyAlignment="1">
      <alignment vertical="center"/>
    </xf>
    <xf numFmtId="0" fontId="13" fillId="2" borderId="18" xfId="0" applyFont="1" applyFill="1" applyBorder="1" applyAlignment="1">
      <alignment vertical="center"/>
    </xf>
    <xf numFmtId="181" fontId="21" fillId="3" borderId="11" xfId="0" applyNumberFormat="1" applyFont="1" applyFill="1" applyBorder="1" applyAlignment="1">
      <alignment horizontal="center" vertical="center" shrinkToFit="1"/>
    </xf>
    <xf numFmtId="181" fontId="21" fillId="3" borderId="12" xfId="0" applyNumberFormat="1" applyFont="1" applyFill="1" applyBorder="1" applyAlignment="1">
      <alignment horizontal="center" vertical="center" shrinkToFit="1"/>
    </xf>
    <xf numFmtId="181" fontId="21" fillId="3" borderId="13" xfId="0" applyNumberFormat="1" applyFont="1" applyFill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3" fillId="2" borderId="16" xfId="0" applyFont="1" applyFill="1" applyBorder="1" applyAlignment="1">
      <alignment vertical="center"/>
    </xf>
    <xf numFmtId="0" fontId="13" fillId="2" borderId="19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81" fontId="70" fillId="3" borderId="1" xfId="0" applyNumberFormat="1" applyFont="1" applyFill="1" applyBorder="1" applyAlignment="1">
      <alignment horizontal="center" vertical="center"/>
    </xf>
    <xf numFmtId="181" fontId="70" fillId="3" borderId="2" xfId="0" applyNumberFormat="1" applyFont="1" applyFill="1" applyBorder="1" applyAlignment="1">
      <alignment horizontal="center" vertical="center"/>
    </xf>
    <xf numFmtId="181" fontId="70" fillId="3" borderId="3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top"/>
    </xf>
    <xf numFmtId="0" fontId="28" fillId="3" borderId="0" xfId="0" applyFont="1" applyFill="1" applyAlignment="1">
      <alignment vertical="top"/>
    </xf>
    <xf numFmtId="0" fontId="28" fillId="3" borderId="22" xfId="0" applyFont="1" applyFill="1" applyBorder="1" applyAlignment="1">
      <alignment vertical="top"/>
    </xf>
    <xf numFmtId="178" fontId="70" fillId="3" borderId="1" xfId="0" applyNumberFormat="1" applyFont="1" applyFill="1" applyBorder="1" applyAlignment="1">
      <alignment horizontal="right" vertical="center" shrinkToFit="1"/>
    </xf>
    <xf numFmtId="178" fontId="70" fillId="3" borderId="2" xfId="0" applyNumberFormat="1" applyFont="1" applyFill="1" applyBorder="1" applyAlignment="1">
      <alignment horizontal="right" vertical="center" shrinkToFit="1"/>
    </xf>
    <xf numFmtId="178" fontId="70" fillId="3" borderId="3" xfId="0" applyNumberFormat="1" applyFont="1" applyFill="1" applyBorder="1" applyAlignment="1">
      <alignment horizontal="right" vertical="center" shrinkToFit="1"/>
    </xf>
    <xf numFmtId="178" fontId="70" fillId="3" borderId="4" xfId="0" applyNumberFormat="1" applyFont="1" applyFill="1" applyBorder="1" applyAlignment="1">
      <alignment horizontal="right" vertical="center" shrinkToFit="1"/>
    </xf>
    <xf numFmtId="178" fontId="70" fillId="3" borderId="5" xfId="0" applyNumberFormat="1" applyFont="1" applyFill="1" applyBorder="1" applyAlignment="1">
      <alignment horizontal="right" vertical="center" shrinkToFit="1"/>
    </xf>
    <xf numFmtId="178" fontId="70" fillId="3" borderId="6" xfId="0" applyNumberFormat="1" applyFont="1" applyFill="1" applyBorder="1" applyAlignment="1">
      <alignment horizontal="right" vertical="center" shrinkToFit="1"/>
    </xf>
    <xf numFmtId="0" fontId="12" fillId="0" borderId="0" xfId="0" applyFont="1" applyAlignment="1">
      <alignment horizontal="center"/>
    </xf>
    <xf numFmtId="176" fontId="6" fillId="3" borderId="0" xfId="0" applyNumberFormat="1" applyFont="1" applyFill="1" applyBorder="1" applyAlignment="1">
      <alignment horizontal="distributed"/>
    </xf>
    <xf numFmtId="176" fontId="6" fillId="3" borderId="26" xfId="0" applyNumberFormat="1" applyFont="1" applyFill="1" applyBorder="1" applyAlignment="1">
      <alignment horizontal="distributed"/>
    </xf>
    <xf numFmtId="0" fontId="3" fillId="0" borderId="0" xfId="0" applyFont="1" applyAlignment="1">
      <alignment horizontal="left"/>
    </xf>
    <xf numFmtId="0" fontId="20" fillId="3" borderId="1" xfId="0" applyFont="1" applyFill="1" applyBorder="1" applyAlignment="1">
      <alignment horizontal="left" vertical="center" shrinkToFit="1"/>
    </xf>
    <xf numFmtId="0" fontId="20" fillId="3" borderId="2" xfId="0" applyFont="1" applyFill="1" applyBorder="1" applyAlignment="1">
      <alignment horizontal="left" vertical="center" shrinkToFit="1"/>
    </xf>
    <xf numFmtId="0" fontId="20" fillId="3" borderId="3" xfId="0" applyFont="1" applyFill="1" applyBorder="1" applyAlignment="1">
      <alignment horizontal="left" vertical="center" shrinkToFit="1"/>
    </xf>
    <xf numFmtId="0" fontId="20" fillId="3" borderId="4" xfId="0" applyFont="1" applyFill="1" applyBorder="1" applyAlignment="1">
      <alignment horizontal="left" vertical="center" shrinkToFit="1"/>
    </xf>
    <xf numFmtId="0" fontId="20" fillId="3" borderId="5" xfId="0" applyFont="1" applyFill="1" applyBorder="1" applyAlignment="1">
      <alignment horizontal="left" vertical="center" shrinkToFit="1"/>
    </xf>
    <xf numFmtId="0" fontId="20" fillId="3" borderId="6" xfId="0" applyFont="1" applyFill="1" applyBorder="1" applyAlignment="1">
      <alignment horizontal="left"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14" fillId="2" borderId="2" xfId="0" applyFont="1" applyFill="1" applyBorder="1" applyAlignment="1">
      <alignment vertical="center"/>
    </xf>
    <xf numFmtId="0" fontId="14" fillId="2" borderId="3" xfId="0" applyFont="1" applyFill="1" applyBorder="1" applyAlignment="1">
      <alignment vertical="center"/>
    </xf>
    <xf numFmtId="0" fontId="14" fillId="2" borderId="5" xfId="0" applyFont="1" applyFill="1" applyBorder="1" applyAlignment="1">
      <alignment vertical="center"/>
    </xf>
    <xf numFmtId="0" fontId="14" fillId="2" borderId="6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/>
    </xf>
    <xf numFmtId="0" fontId="14" fillId="2" borderId="13" xfId="0" applyFont="1" applyFill="1" applyBorder="1" applyAlignment="1">
      <alignment vertical="center"/>
    </xf>
    <xf numFmtId="49" fontId="21" fillId="3" borderId="11" xfId="0" applyNumberFormat="1" applyFont="1" applyFill="1" applyBorder="1" applyAlignment="1">
      <alignment horizontal="center" vertical="center" shrinkToFit="1"/>
    </xf>
    <xf numFmtId="49" fontId="21" fillId="3" borderId="13" xfId="0" applyNumberFormat="1" applyFont="1" applyFill="1" applyBorder="1" applyAlignment="1">
      <alignment horizontal="center" vertical="center" shrinkToFit="1"/>
    </xf>
    <xf numFmtId="38" fontId="25" fillId="3" borderId="11" xfId="1" applyFont="1" applyFill="1" applyBorder="1" applyAlignment="1">
      <alignment horizontal="right" vertical="center"/>
    </xf>
    <xf numFmtId="38" fontId="25" fillId="3" borderId="13" xfId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0" fontId="22" fillId="3" borderId="0" xfId="0" applyFont="1" applyFill="1" applyAlignment="1">
      <alignment vertical="center"/>
    </xf>
    <xf numFmtId="0" fontId="22" fillId="3" borderId="22" xfId="0" applyFont="1" applyFill="1" applyBorder="1" applyAlignment="1">
      <alignment vertical="center"/>
    </xf>
    <xf numFmtId="0" fontId="26" fillId="3" borderId="0" xfId="0" applyFont="1" applyFill="1" applyAlignment="1">
      <alignment vertical="top"/>
    </xf>
    <xf numFmtId="0" fontId="26" fillId="3" borderId="22" xfId="0" applyFont="1" applyFill="1" applyBorder="1" applyAlignment="1">
      <alignment vertical="top"/>
    </xf>
    <xf numFmtId="0" fontId="28" fillId="3" borderId="0" xfId="0" applyFont="1" applyFill="1" applyAlignment="1">
      <alignment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14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181" fontId="21" fillId="3" borderId="149" xfId="0" applyNumberFormat="1" applyFont="1" applyFill="1" applyBorder="1" applyAlignment="1">
      <alignment vertical="center"/>
    </xf>
    <xf numFmtId="181" fontId="21" fillId="3" borderId="10" xfId="0" applyNumberFormat="1" applyFont="1" applyFill="1" applyBorder="1" applyAlignment="1">
      <alignment vertical="center"/>
    </xf>
    <xf numFmtId="181" fontId="21" fillId="3" borderId="20" xfId="0" applyNumberFormat="1" applyFont="1" applyFill="1" applyBorder="1" applyAlignment="1">
      <alignment vertical="center"/>
    </xf>
    <xf numFmtId="0" fontId="28" fillId="3" borderId="22" xfId="0" applyFont="1" applyFill="1" applyBorder="1" applyAlignment="1">
      <alignment vertical="center"/>
    </xf>
    <xf numFmtId="0" fontId="5" fillId="2" borderId="21" xfId="0" applyFont="1" applyFill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179" fontId="24" fillId="3" borderId="149" xfId="0" applyNumberFormat="1" applyFont="1" applyFill="1" applyBorder="1" applyAlignment="1">
      <alignment horizontal="center" vertical="center" shrinkToFit="1"/>
    </xf>
    <xf numFmtId="179" fontId="24" fillId="3" borderId="20" xfId="0" applyNumberFormat="1" applyFont="1" applyFill="1" applyBorder="1" applyAlignment="1">
      <alignment horizontal="center" vertical="center" shrinkToFit="1"/>
    </xf>
    <xf numFmtId="179" fontId="70" fillId="3" borderId="1" xfId="0" applyNumberFormat="1" applyFont="1" applyFill="1" applyBorder="1" applyAlignment="1">
      <alignment vertical="center" shrinkToFit="1"/>
    </xf>
    <xf numFmtId="179" fontId="70" fillId="3" borderId="2" xfId="0" applyNumberFormat="1" applyFont="1" applyFill="1" applyBorder="1" applyAlignment="1">
      <alignment vertical="center" shrinkToFit="1"/>
    </xf>
    <xf numFmtId="179" fontId="70" fillId="3" borderId="3" xfId="0" applyNumberFormat="1" applyFont="1" applyFill="1" applyBorder="1" applyAlignment="1">
      <alignment vertical="center" shrinkToFit="1"/>
    </xf>
    <xf numFmtId="179" fontId="70" fillId="3" borderId="4" xfId="0" applyNumberFormat="1" applyFont="1" applyFill="1" applyBorder="1" applyAlignment="1">
      <alignment vertical="center" shrinkToFit="1"/>
    </xf>
    <xf numFmtId="179" fontId="70" fillId="3" borderId="5" xfId="0" applyNumberFormat="1" applyFont="1" applyFill="1" applyBorder="1" applyAlignment="1">
      <alignment vertical="center" shrinkToFit="1"/>
    </xf>
    <xf numFmtId="179" fontId="70" fillId="3" borderId="6" xfId="0" applyNumberFormat="1" applyFont="1" applyFill="1" applyBorder="1" applyAlignment="1">
      <alignment vertical="center" shrinkToFit="1"/>
    </xf>
    <xf numFmtId="0" fontId="24" fillId="3" borderId="14" xfId="0" applyFont="1" applyFill="1" applyBorder="1" applyAlignment="1">
      <alignment horizontal="center" vertical="center" shrinkToFit="1"/>
    </xf>
    <xf numFmtId="0" fontId="24" fillId="3" borderId="17" xfId="0" applyFont="1" applyFill="1" applyBorder="1" applyAlignment="1">
      <alignment horizontal="center" vertical="center" shrinkToFit="1"/>
    </xf>
    <xf numFmtId="0" fontId="24" fillId="3" borderId="150" xfId="0" applyFont="1" applyFill="1" applyBorder="1" applyAlignment="1">
      <alignment horizontal="center" vertical="center"/>
    </xf>
    <xf numFmtId="0" fontId="24" fillId="3" borderId="15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left" vertical="center" wrapText="1" shrinkToFit="1"/>
    </xf>
    <xf numFmtId="0" fontId="24" fillId="3" borderId="2" xfId="0" applyFont="1" applyFill="1" applyBorder="1" applyAlignment="1">
      <alignment horizontal="left" vertical="center" wrapText="1" shrinkToFit="1"/>
    </xf>
    <xf numFmtId="0" fontId="24" fillId="3" borderId="3" xfId="0" applyFont="1" applyFill="1" applyBorder="1" applyAlignment="1">
      <alignment horizontal="left" vertical="center" wrapText="1" shrinkToFit="1"/>
    </xf>
    <xf numFmtId="0" fontId="24" fillId="3" borderId="4" xfId="0" applyFont="1" applyFill="1" applyBorder="1" applyAlignment="1">
      <alignment horizontal="left" vertical="center" wrapText="1" shrinkToFit="1"/>
    </xf>
    <xf numFmtId="0" fontId="24" fillId="3" borderId="5" xfId="0" applyFont="1" applyFill="1" applyBorder="1" applyAlignment="1">
      <alignment horizontal="left" vertical="center" wrapText="1" shrinkToFit="1"/>
    </xf>
    <xf numFmtId="0" fontId="24" fillId="3" borderId="6" xfId="0" applyFont="1" applyFill="1" applyBorder="1" applyAlignment="1">
      <alignment horizontal="left" vertical="center" wrapText="1" shrinkToFit="1"/>
    </xf>
    <xf numFmtId="180" fontId="25" fillId="3" borderId="1" xfId="0" applyNumberFormat="1" applyFont="1" applyFill="1" applyBorder="1" applyAlignment="1">
      <alignment horizontal="right" vertical="center" shrinkToFit="1"/>
    </xf>
    <xf numFmtId="180" fontId="25" fillId="3" borderId="2" xfId="0" applyNumberFormat="1" applyFont="1" applyFill="1" applyBorder="1" applyAlignment="1">
      <alignment horizontal="right" vertical="center" shrinkToFit="1"/>
    </xf>
    <xf numFmtId="180" fontId="25" fillId="3" borderId="152" xfId="0" applyNumberFormat="1" applyFont="1" applyFill="1" applyBorder="1" applyAlignment="1">
      <alignment horizontal="right" vertical="center" shrinkToFit="1"/>
    </xf>
    <xf numFmtId="180" fontId="25" fillId="3" borderId="4" xfId="0" applyNumberFormat="1" applyFont="1" applyFill="1" applyBorder="1" applyAlignment="1">
      <alignment horizontal="right" vertical="center" shrinkToFit="1"/>
    </xf>
    <xf numFmtId="180" fontId="25" fillId="3" borderId="5" xfId="0" applyNumberFormat="1" applyFont="1" applyFill="1" applyBorder="1" applyAlignment="1">
      <alignment horizontal="right" vertical="center" shrinkToFit="1"/>
    </xf>
    <xf numFmtId="180" fontId="25" fillId="3" borderId="153" xfId="0" applyNumberFormat="1" applyFont="1" applyFill="1" applyBorder="1" applyAlignment="1">
      <alignment horizontal="right" vertical="center" shrinkToFit="1"/>
    </xf>
    <xf numFmtId="180" fontId="25" fillId="3" borderId="150" xfId="0" applyNumberFormat="1" applyFont="1" applyFill="1" applyBorder="1" applyAlignment="1">
      <alignment horizontal="center" vertical="center" shrinkToFit="1"/>
    </xf>
    <xf numFmtId="180" fontId="25" fillId="3" borderId="3" xfId="0" applyNumberFormat="1" applyFont="1" applyFill="1" applyBorder="1" applyAlignment="1">
      <alignment horizontal="center" vertical="center" shrinkToFit="1"/>
    </xf>
    <xf numFmtId="180" fontId="25" fillId="3" borderId="151" xfId="0" applyNumberFormat="1" applyFont="1" applyFill="1" applyBorder="1" applyAlignment="1">
      <alignment horizontal="center" vertical="center" shrinkToFit="1"/>
    </xf>
    <xf numFmtId="180" fontId="25" fillId="3" borderId="6" xfId="0" applyNumberFormat="1" applyFont="1" applyFill="1" applyBorder="1" applyAlignment="1">
      <alignment horizontal="center" vertical="center" shrinkToFit="1"/>
    </xf>
    <xf numFmtId="0" fontId="33" fillId="5" borderId="53" xfId="0" applyFont="1" applyFill="1" applyBorder="1" applyAlignment="1">
      <alignment horizontal="left" vertical="center"/>
    </xf>
    <xf numFmtId="0" fontId="40" fillId="5" borderId="53" xfId="0" applyFont="1" applyFill="1" applyBorder="1" applyAlignment="1">
      <alignment horizontal="left" vertical="center"/>
    </xf>
    <xf numFmtId="0" fontId="76" fillId="0" borderId="67" xfId="1" applyNumberFormat="1" applyFont="1" applyFill="1" applyBorder="1" applyAlignment="1">
      <alignment horizontal="center" vertical="center" shrinkToFit="1"/>
    </xf>
    <xf numFmtId="0" fontId="76" fillId="0" borderId="0" xfId="1" applyNumberFormat="1" applyFont="1" applyFill="1" applyBorder="1" applyAlignment="1">
      <alignment horizontal="center" vertical="center" shrinkToFit="1"/>
    </xf>
    <xf numFmtId="0" fontId="76" fillId="0" borderId="51" xfId="1" applyNumberFormat="1" applyFont="1" applyFill="1" applyBorder="1" applyAlignment="1">
      <alignment horizontal="center" vertical="center" shrinkToFit="1"/>
    </xf>
    <xf numFmtId="0" fontId="76" fillId="0" borderId="53" xfId="1" applyNumberFormat="1" applyFont="1" applyFill="1" applyBorder="1" applyAlignment="1">
      <alignment horizontal="center" vertical="center" shrinkToFit="1"/>
    </xf>
    <xf numFmtId="0" fontId="36" fillId="0" borderId="0" xfId="0" applyFont="1" applyAlignment="1">
      <alignment horizontal="left"/>
    </xf>
    <xf numFmtId="179" fontId="70" fillId="5" borderId="159" xfId="0" applyNumberFormat="1" applyFont="1" applyFill="1" applyBorder="1" applyAlignment="1">
      <alignment vertical="center" shrinkToFit="1"/>
    </xf>
    <xf numFmtId="179" fontId="70" fillId="5" borderId="158" xfId="0" applyNumberFormat="1" applyFont="1" applyFill="1" applyBorder="1" applyAlignment="1">
      <alignment vertical="center" shrinkToFit="1"/>
    </xf>
    <xf numFmtId="0" fontId="24" fillId="5" borderId="157" xfId="0" applyFont="1" applyFill="1" applyBorder="1" applyAlignment="1">
      <alignment horizontal="left" vertical="center" wrapText="1" shrinkToFit="1"/>
    </xf>
    <xf numFmtId="0" fontId="24" fillId="5" borderId="159" xfId="0" applyFont="1" applyFill="1" applyBorder="1" applyAlignment="1">
      <alignment horizontal="left" vertical="center" wrapText="1" shrinkToFit="1"/>
    </xf>
    <xf numFmtId="0" fontId="24" fillId="5" borderId="158" xfId="0" applyFont="1" applyFill="1" applyBorder="1" applyAlignment="1">
      <alignment horizontal="left" vertical="center" wrapText="1" shrinkToFit="1"/>
    </xf>
    <xf numFmtId="180" fontId="25" fillId="5" borderId="159" xfId="0" applyNumberFormat="1" applyFont="1" applyFill="1" applyBorder="1" applyAlignment="1">
      <alignment horizontal="right" vertical="center" shrinkToFit="1"/>
    </xf>
    <xf numFmtId="180" fontId="25" fillId="5" borderId="164" xfId="0" applyNumberFormat="1" applyFont="1" applyFill="1" applyBorder="1" applyAlignment="1">
      <alignment horizontal="right" vertical="center" shrinkToFit="1"/>
    </xf>
    <xf numFmtId="180" fontId="25" fillId="5" borderId="159" xfId="0" applyNumberFormat="1" applyFont="1" applyFill="1" applyBorder="1" applyAlignment="1">
      <alignment horizontal="center" vertical="center" shrinkToFit="1"/>
    </xf>
    <xf numFmtId="0" fontId="49" fillId="5" borderId="133" xfId="0" applyFont="1" applyFill="1" applyBorder="1" applyAlignment="1">
      <alignment horizontal="center" vertical="center"/>
    </xf>
    <xf numFmtId="0" fontId="49" fillId="5" borderId="135" xfId="0" applyFont="1" applyFill="1" applyBorder="1" applyAlignment="1">
      <alignment horizontal="center" vertical="center"/>
    </xf>
    <xf numFmtId="0" fontId="49" fillId="5" borderId="137" xfId="0" applyFont="1" applyFill="1" applyBorder="1" applyAlignment="1">
      <alignment horizontal="center" vertical="center"/>
    </xf>
    <xf numFmtId="0" fontId="38" fillId="0" borderId="111" xfId="0" applyFont="1" applyBorder="1" applyAlignment="1">
      <alignment horizontal="center" vertical="center"/>
    </xf>
    <xf numFmtId="0" fontId="38" fillId="0" borderId="101" xfId="0" applyFont="1" applyBorder="1" applyAlignment="1">
      <alignment horizontal="center" vertical="center"/>
    </xf>
    <xf numFmtId="0" fontId="38" fillId="0" borderId="106" xfId="0" applyFont="1" applyBorder="1" applyAlignment="1">
      <alignment horizontal="center" vertical="center"/>
    </xf>
    <xf numFmtId="0" fontId="38" fillId="0" borderId="102" xfId="0" applyFont="1" applyBorder="1" applyAlignment="1">
      <alignment horizontal="center" vertical="center"/>
    </xf>
    <xf numFmtId="0" fontId="38" fillId="0" borderId="107" xfId="0" applyFont="1" applyBorder="1" applyAlignment="1">
      <alignment horizontal="center" vertical="center"/>
    </xf>
    <xf numFmtId="0" fontId="38" fillId="0" borderId="103" xfId="0" applyFont="1" applyBorder="1" applyAlignment="1">
      <alignment horizontal="center" vertical="center"/>
    </xf>
    <xf numFmtId="0" fontId="33" fillId="5" borderId="0" xfId="0" applyFont="1" applyFill="1" applyBorder="1" applyAlignment="1">
      <alignment horizontal="right" vertical="center"/>
    </xf>
    <xf numFmtId="0" fontId="34" fillId="5" borderId="0" xfId="0" applyFont="1" applyFill="1" applyBorder="1" applyAlignment="1">
      <alignment horizontal="right" vertical="center"/>
    </xf>
    <xf numFmtId="0" fontId="33" fillId="5" borderId="0" xfId="0" applyFont="1" applyFill="1" applyBorder="1" applyAlignment="1">
      <alignment horizontal="center" vertical="center"/>
    </xf>
    <xf numFmtId="0" fontId="33" fillId="5" borderId="53" xfId="0" applyFont="1" applyFill="1" applyBorder="1" applyAlignment="1">
      <alignment vertical="center"/>
    </xf>
    <xf numFmtId="0" fontId="64" fillId="0" borderId="0" xfId="0" applyFont="1" applyFill="1" applyBorder="1" applyAlignment="1">
      <alignment vertical="center" shrinkToFit="1"/>
    </xf>
    <xf numFmtId="0" fontId="43" fillId="0" borderId="0" xfId="0" applyFont="1" applyBorder="1" applyAlignment="1">
      <alignment vertical="center"/>
    </xf>
    <xf numFmtId="0" fontId="34" fillId="0" borderId="0" xfId="0" applyFont="1" applyAlignment="1">
      <alignment vertical="center"/>
    </xf>
    <xf numFmtId="9" fontId="58" fillId="0" borderId="55" xfId="0" applyNumberFormat="1" applyFont="1" applyBorder="1" applyAlignment="1">
      <alignment horizontal="center" vertical="center" shrinkToFit="1"/>
    </xf>
    <xf numFmtId="0" fontId="58" fillId="0" borderId="56" xfId="0" applyFont="1" applyBorder="1" applyAlignment="1">
      <alignment horizontal="center" vertical="center" shrinkToFit="1"/>
    </xf>
    <xf numFmtId="0" fontId="58" fillId="0" borderId="65" xfId="0" applyFont="1" applyBorder="1" applyAlignment="1">
      <alignment horizontal="center" vertical="center" shrinkToFit="1"/>
    </xf>
    <xf numFmtId="0" fontId="76" fillId="0" borderId="51" xfId="0" applyFont="1" applyBorder="1" applyAlignment="1">
      <alignment horizontal="distributed" vertical="center"/>
    </xf>
    <xf numFmtId="0" fontId="76" fillId="0" borderId="53" xfId="0" applyFont="1" applyBorder="1" applyAlignment="1">
      <alignment horizontal="distributed" vertical="center"/>
    </xf>
    <xf numFmtId="0" fontId="76" fillId="0" borderId="62" xfId="0" applyFont="1" applyBorder="1" applyAlignment="1">
      <alignment horizontal="distributed" vertical="center"/>
    </xf>
    <xf numFmtId="179" fontId="70" fillId="5" borderId="0" xfId="0" applyNumberFormat="1" applyFont="1" applyFill="1" applyBorder="1" applyAlignment="1">
      <alignment vertical="center" shrinkToFit="1"/>
    </xf>
    <xf numFmtId="179" fontId="70" fillId="5" borderId="144" xfId="0" applyNumberFormat="1" applyFont="1" applyFill="1" applyBorder="1" applyAlignment="1">
      <alignment vertical="center" shrinkToFit="1"/>
    </xf>
    <xf numFmtId="0" fontId="24" fillId="5" borderId="166" xfId="0" applyFont="1" applyFill="1" applyBorder="1" applyAlignment="1">
      <alignment horizontal="center" vertical="center" shrinkToFit="1"/>
    </xf>
    <xf numFmtId="0" fontId="24" fillId="5" borderId="165" xfId="0" applyFont="1" applyFill="1" applyBorder="1" applyAlignment="1">
      <alignment horizontal="center" vertical="center" shrinkToFit="1"/>
    </xf>
    <xf numFmtId="0" fontId="24" fillId="5" borderId="163" xfId="0" applyFont="1" applyFill="1" applyBorder="1" applyAlignment="1">
      <alignment horizontal="center" vertical="center"/>
    </xf>
    <xf numFmtId="38" fontId="25" fillId="5" borderId="156" xfId="1" applyFont="1" applyFill="1" applyBorder="1" applyAlignment="1">
      <alignment horizontal="right" vertical="center" shrinkToFit="1"/>
    </xf>
    <xf numFmtId="179" fontId="24" fillId="5" borderId="156" xfId="0" applyNumberFormat="1" applyFont="1" applyFill="1" applyBorder="1" applyAlignment="1">
      <alignment horizontal="center" vertical="center" shrinkToFit="1"/>
    </xf>
    <xf numFmtId="0" fontId="76" fillId="0" borderId="62" xfId="1" applyNumberFormat="1" applyFont="1" applyFill="1" applyBorder="1" applyAlignment="1">
      <alignment horizontal="center" vertical="center" shrinkToFit="1"/>
    </xf>
    <xf numFmtId="0" fontId="56" fillId="5" borderId="60" xfId="0" applyNumberFormat="1" applyFont="1" applyFill="1" applyBorder="1" applyAlignment="1">
      <alignment horizontal="center" vertical="center" shrinkToFit="1"/>
    </xf>
    <xf numFmtId="180" fontId="56" fillId="5" borderId="51" xfId="0" applyNumberFormat="1" applyFont="1" applyFill="1" applyBorder="1" applyAlignment="1">
      <alignment horizontal="right" vertical="center" shrinkToFit="1"/>
    </xf>
    <xf numFmtId="180" fontId="56" fillId="5" borderId="53" xfId="0" applyNumberFormat="1" applyFont="1" applyFill="1" applyBorder="1" applyAlignment="1">
      <alignment horizontal="right" vertical="center" shrinkToFit="1"/>
    </xf>
    <xf numFmtId="180" fontId="56" fillId="5" borderId="80" xfId="0" applyNumberFormat="1" applyFont="1" applyFill="1" applyBorder="1" applyAlignment="1">
      <alignment horizontal="right" vertical="center" shrinkToFit="1"/>
    </xf>
    <xf numFmtId="180" fontId="56" fillId="5" borderId="67" xfId="0" applyNumberFormat="1" applyFont="1" applyFill="1" applyBorder="1" applyAlignment="1">
      <alignment horizontal="right" vertical="center" shrinkToFit="1"/>
    </xf>
    <xf numFmtId="180" fontId="56" fillId="5" borderId="0" xfId="0" applyNumberFormat="1" applyFont="1" applyFill="1" applyBorder="1" applyAlignment="1">
      <alignment horizontal="right" vertical="center" shrinkToFit="1"/>
    </xf>
    <xf numFmtId="180" fontId="56" fillId="5" borderId="81" xfId="0" applyNumberFormat="1" applyFont="1" applyFill="1" applyBorder="1" applyAlignment="1">
      <alignment horizontal="right" vertical="center" shrinkToFit="1"/>
    </xf>
    <xf numFmtId="180" fontId="56" fillId="5" borderId="59" xfId="0" applyNumberFormat="1" applyFont="1" applyFill="1" applyBorder="1" applyAlignment="1">
      <alignment horizontal="right" vertical="center" shrinkToFit="1"/>
    </xf>
    <xf numFmtId="180" fontId="56" fillId="5" borderId="60" xfId="0" applyNumberFormat="1" applyFont="1" applyFill="1" applyBorder="1" applyAlignment="1">
      <alignment horizontal="right" vertical="center" shrinkToFit="1"/>
    </xf>
    <xf numFmtId="180" fontId="56" fillId="5" borderId="82" xfId="0" applyNumberFormat="1" applyFont="1" applyFill="1" applyBorder="1" applyAlignment="1">
      <alignment horizontal="right" vertical="center" shrinkToFit="1"/>
    </xf>
    <xf numFmtId="0" fontId="56" fillId="5" borderId="53" xfId="0" applyNumberFormat="1" applyFont="1" applyFill="1" applyBorder="1" applyAlignment="1">
      <alignment horizontal="center" vertical="center" shrinkToFit="1"/>
    </xf>
    <xf numFmtId="0" fontId="56" fillId="5" borderId="0" xfId="0" applyNumberFormat="1" applyFont="1" applyFill="1" applyBorder="1" applyAlignment="1">
      <alignment horizontal="center" vertical="center" shrinkToFit="1"/>
    </xf>
    <xf numFmtId="0" fontId="56" fillId="5" borderId="67" xfId="0" applyFont="1" applyFill="1" applyBorder="1" applyAlignment="1">
      <alignment horizontal="left" vertical="center" wrapText="1"/>
    </xf>
    <xf numFmtId="0" fontId="56" fillId="5" borderId="0" xfId="0" applyFont="1" applyFill="1" applyBorder="1" applyAlignment="1">
      <alignment horizontal="left" vertical="center" wrapText="1"/>
    </xf>
    <xf numFmtId="0" fontId="56" fillId="5" borderId="50" xfId="0" applyFont="1" applyFill="1" applyBorder="1" applyAlignment="1">
      <alignment horizontal="left" vertical="center" wrapText="1"/>
    </xf>
    <xf numFmtId="0" fontId="56" fillId="5" borderId="51" xfId="0" applyFont="1" applyFill="1" applyBorder="1" applyAlignment="1">
      <alignment horizontal="left" vertical="center" wrapText="1"/>
    </xf>
    <xf numFmtId="0" fontId="56" fillId="5" borderId="53" xfId="0" applyFont="1" applyFill="1" applyBorder="1" applyAlignment="1">
      <alignment horizontal="left" vertical="center" wrapText="1"/>
    </xf>
    <xf numFmtId="0" fontId="56" fillId="5" borderId="62" xfId="0" applyFont="1" applyFill="1" applyBorder="1" applyAlignment="1">
      <alignment horizontal="left" vertical="center" wrapText="1"/>
    </xf>
    <xf numFmtId="0" fontId="56" fillId="5" borderId="59" xfId="0" applyFont="1" applyFill="1" applyBorder="1" applyAlignment="1">
      <alignment horizontal="left" vertical="center" wrapText="1"/>
    </xf>
    <xf numFmtId="0" fontId="56" fillId="5" borderId="60" xfId="0" applyFont="1" applyFill="1" applyBorder="1" applyAlignment="1">
      <alignment horizontal="left" vertical="center" wrapText="1"/>
    </xf>
    <xf numFmtId="0" fontId="56" fillId="5" borderId="66" xfId="0" applyFont="1" applyFill="1" applyBorder="1" applyAlignment="1">
      <alignment horizontal="left" vertical="center" wrapText="1"/>
    </xf>
    <xf numFmtId="38" fontId="56" fillId="5" borderId="51" xfId="1" applyFont="1" applyFill="1" applyBorder="1" applyAlignment="1">
      <alignment horizontal="right" vertical="center" shrinkToFit="1"/>
    </xf>
    <xf numFmtId="38" fontId="56" fillId="5" borderId="53" xfId="1" applyFont="1" applyFill="1" applyBorder="1" applyAlignment="1">
      <alignment horizontal="right" vertical="center" shrinkToFit="1"/>
    </xf>
    <xf numFmtId="38" fontId="56" fillId="5" borderId="62" xfId="1" applyFont="1" applyFill="1" applyBorder="1" applyAlignment="1">
      <alignment horizontal="right" vertical="center" shrinkToFit="1"/>
    </xf>
    <xf numFmtId="38" fontId="56" fillId="5" borderId="67" xfId="1" applyFont="1" applyFill="1" applyBorder="1" applyAlignment="1">
      <alignment horizontal="right" vertical="center" shrinkToFit="1"/>
    </xf>
    <xf numFmtId="38" fontId="56" fillId="5" borderId="0" xfId="1" applyFont="1" applyFill="1" applyBorder="1" applyAlignment="1">
      <alignment horizontal="right" vertical="center" shrinkToFit="1"/>
    </xf>
    <xf numFmtId="38" fontId="56" fillId="5" borderId="50" xfId="1" applyFont="1" applyFill="1" applyBorder="1" applyAlignment="1">
      <alignment horizontal="right" vertical="center" shrinkToFit="1"/>
    </xf>
    <xf numFmtId="0" fontId="47" fillId="0" borderId="0" xfId="0" applyFont="1" applyAlignment="1">
      <alignment horizontal="right" vertical="center"/>
    </xf>
    <xf numFmtId="0" fontId="40" fillId="5" borderId="78" xfId="0" applyFont="1" applyFill="1" applyBorder="1" applyAlignment="1">
      <alignment horizontal="center" vertical="center"/>
    </xf>
    <xf numFmtId="0" fontId="40" fillId="5" borderId="57" xfId="0" applyFont="1" applyFill="1" applyBorder="1" applyAlignment="1">
      <alignment horizontal="center" vertical="center"/>
    </xf>
    <xf numFmtId="0" fontId="40" fillId="5" borderId="68" xfId="0" applyFont="1" applyFill="1" applyBorder="1" applyAlignment="1">
      <alignment horizontal="center" vertical="center"/>
    </xf>
    <xf numFmtId="0" fontId="40" fillId="5" borderId="55" xfId="0" applyFont="1" applyFill="1" applyBorder="1" applyAlignment="1">
      <alignment horizontal="center" vertical="center"/>
    </xf>
    <xf numFmtId="0" fontId="40" fillId="5" borderId="56" xfId="0" applyFont="1" applyFill="1" applyBorder="1" applyAlignment="1">
      <alignment horizontal="center" vertical="center"/>
    </xf>
    <xf numFmtId="0" fontId="40" fillId="5" borderId="65" xfId="0" applyFont="1" applyFill="1" applyBorder="1" applyAlignment="1">
      <alignment horizontal="center" vertical="center"/>
    </xf>
    <xf numFmtId="0" fontId="40" fillId="5" borderId="64" xfId="0" applyFont="1" applyFill="1" applyBorder="1" applyAlignment="1">
      <alignment horizontal="center" vertical="center"/>
    </xf>
    <xf numFmtId="0" fontId="40" fillId="5" borderId="58" xfId="0" applyFont="1" applyFill="1" applyBorder="1" applyAlignment="1">
      <alignment horizontal="center" vertical="center"/>
    </xf>
    <xf numFmtId="0" fontId="33" fillId="5" borderId="76" xfId="0" applyFont="1" applyFill="1" applyBorder="1" applyAlignment="1">
      <alignment horizontal="center" vertical="center"/>
    </xf>
    <xf numFmtId="0" fontId="33" fillId="5" borderId="77" xfId="0" applyFont="1" applyFill="1" applyBorder="1" applyAlignment="1">
      <alignment horizontal="center" vertical="center"/>
    </xf>
    <xf numFmtId="0" fontId="40" fillId="5" borderId="51" xfId="0" applyFont="1" applyFill="1" applyBorder="1" applyAlignment="1">
      <alignment horizontal="center" vertical="center"/>
    </xf>
    <xf numFmtId="0" fontId="40" fillId="5" borderId="53" xfId="0" applyFont="1" applyFill="1" applyBorder="1" applyAlignment="1">
      <alignment horizontal="center" vertical="center"/>
    </xf>
    <xf numFmtId="0" fontId="40" fillId="5" borderId="62" xfId="0" applyFont="1" applyFill="1" applyBorder="1" applyAlignment="1">
      <alignment horizontal="center" vertical="center"/>
    </xf>
    <xf numFmtId="0" fontId="33" fillId="5" borderId="63" xfId="0" applyFont="1" applyFill="1" applyBorder="1" applyAlignment="1">
      <alignment horizontal="center" vertical="center"/>
    </xf>
    <xf numFmtId="0" fontId="33" fillId="5" borderId="54" xfId="0" applyFont="1" applyFill="1" applyBorder="1" applyAlignment="1">
      <alignment horizontal="center" vertical="center"/>
    </xf>
    <xf numFmtId="0" fontId="33" fillId="5" borderId="52" xfId="0" applyFont="1" applyFill="1" applyBorder="1" applyAlignment="1">
      <alignment horizontal="center" vertical="center"/>
    </xf>
    <xf numFmtId="0" fontId="33" fillId="5" borderId="51" xfId="0" applyFont="1" applyFill="1" applyBorder="1" applyAlignment="1">
      <alignment horizontal="center" vertical="center"/>
    </xf>
    <xf numFmtId="0" fontId="33" fillId="5" borderId="53" xfId="0" applyFont="1" applyFill="1" applyBorder="1" applyAlignment="1">
      <alignment horizontal="center" vertical="center"/>
    </xf>
    <xf numFmtId="0" fontId="33" fillId="5" borderId="62" xfId="0" applyFont="1" applyFill="1" applyBorder="1" applyAlignment="1">
      <alignment horizontal="center" vertical="center"/>
    </xf>
    <xf numFmtId="0" fontId="56" fillId="5" borderId="85" xfId="0" applyFont="1" applyFill="1" applyBorder="1" applyAlignment="1">
      <alignment horizontal="center" vertical="center"/>
    </xf>
    <xf numFmtId="0" fontId="56" fillId="5" borderId="86" xfId="0" applyFont="1" applyFill="1" applyBorder="1" applyAlignment="1">
      <alignment horizontal="center" vertical="center"/>
    </xf>
    <xf numFmtId="0" fontId="56" fillId="5" borderId="79" xfId="0" applyFont="1" applyFill="1" applyBorder="1" applyAlignment="1">
      <alignment horizontal="center" vertical="center"/>
    </xf>
    <xf numFmtId="0" fontId="56" fillId="5" borderId="83" xfId="0" applyFont="1" applyFill="1" applyBorder="1" applyAlignment="1">
      <alignment horizontal="center" vertical="center"/>
    </xf>
    <xf numFmtId="0" fontId="58" fillId="5" borderId="55" xfId="0" applyFont="1" applyFill="1" applyBorder="1" applyAlignment="1">
      <alignment horizontal="center" vertical="center"/>
    </xf>
    <xf numFmtId="0" fontId="58" fillId="5" borderId="56" xfId="0" applyFont="1" applyFill="1" applyBorder="1" applyAlignment="1">
      <alignment horizontal="center" vertical="center"/>
    </xf>
    <xf numFmtId="0" fontId="58" fillId="5" borderId="65" xfId="0" applyFont="1" applyFill="1" applyBorder="1" applyAlignment="1">
      <alignment horizontal="center" vertical="center"/>
    </xf>
    <xf numFmtId="0" fontId="68" fillId="5" borderId="125" xfId="0" applyFont="1" applyFill="1" applyBorder="1" applyAlignment="1">
      <alignment horizontal="center" vertical="center"/>
    </xf>
    <xf numFmtId="0" fontId="68" fillId="5" borderId="65" xfId="0" applyFont="1" applyFill="1" applyBorder="1" applyAlignment="1">
      <alignment horizontal="center" vertical="center"/>
    </xf>
    <xf numFmtId="0" fontId="58" fillId="5" borderId="114" xfId="0" applyFont="1" applyFill="1" applyBorder="1" applyAlignment="1">
      <alignment horizontal="center" vertical="center"/>
    </xf>
    <xf numFmtId="0" fontId="58" fillId="5" borderId="72" xfId="0" applyFont="1" applyFill="1" applyBorder="1" applyAlignment="1">
      <alignment horizontal="center" vertical="center"/>
    </xf>
    <xf numFmtId="0" fontId="58" fillId="5" borderId="73" xfId="0" applyFont="1" applyFill="1" applyBorder="1" applyAlignment="1">
      <alignment horizontal="center" vertical="center"/>
    </xf>
    <xf numFmtId="0" fontId="68" fillId="5" borderId="114" xfId="0" applyFont="1" applyFill="1" applyBorder="1" applyAlignment="1">
      <alignment vertical="center"/>
    </xf>
    <xf numFmtId="0" fontId="68" fillId="5" borderId="72" xfId="0" applyFont="1" applyFill="1" applyBorder="1" applyAlignment="1">
      <alignment vertical="center"/>
    </xf>
    <xf numFmtId="0" fontId="68" fillId="5" borderId="73" xfId="0" applyFont="1" applyFill="1" applyBorder="1" applyAlignment="1">
      <alignment vertical="center"/>
    </xf>
    <xf numFmtId="0" fontId="33" fillId="5" borderId="60" xfId="0" applyFont="1" applyFill="1" applyBorder="1" applyAlignment="1">
      <alignment horizontal="center" vertical="center"/>
    </xf>
    <xf numFmtId="0" fontId="51" fillId="5" borderId="60" xfId="0" applyFont="1" applyFill="1" applyBorder="1" applyAlignment="1">
      <alignment vertical="center"/>
    </xf>
    <xf numFmtId="0" fontId="51" fillId="5" borderId="66" xfId="0" applyFont="1" applyFill="1" applyBorder="1" applyAlignment="1">
      <alignment vertical="center"/>
    </xf>
    <xf numFmtId="0" fontId="57" fillId="5" borderId="0" xfId="0" applyFont="1" applyFill="1" applyBorder="1" applyAlignment="1">
      <alignment horizontal="center" vertical="center"/>
    </xf>
    <xf numFmtId="0" fontId="58" fillId="5" borderId="67" xfId="0" applyFont="1" applyFill="1" applyBorder="1" applyAlignment="1">
      <alignment horizontal="center" vertical="center"/>
    </xf>
    <xf numFmtId="0" fontId="51" fillId="5" borderId="0" xfId="0" applyFont="1" applyFill="1" applyBorder="1" applyAlignment="1">
      <alignment vertical="top"/>
    </xf>
    <xf numFmtId="0" fontId="51" fillId="5" borderId="50" xfId="0" applyFont="1" applyFill="1" applyBorder="1" applyAlignment="1">
      <alignment vertical="top"/>
    </xf>
    <xf numFmtId="0" fontId="52" fillId="5" borderId="0" xfId="0" applyFont="1" applyFill="1" applyBorder="1" applyAlignment="1">
      <alignment vertical="center"/>
    </xf>
    <xf numFmtId="0" fontId="52" fillId="5" borderId="50" xfId="0" applyFont="1" applyFill="1" applyBorder="1" applyAlignment="1">
      <alignment vertical="center"/>
    </xf>
    <xf numFmtId="0" fontId="53" fillId="5" borderId="0" xfId="0" applyFont="1" applyFill="1" applyBorder="1" applyAlignment="1">
      <alignment vertical="top"/>
    </xf>
    <xf numFmtId="0" fontId="53" fillId="5" borderId="50" xfId="0" applyFont="1" applyFill="1" applyBorder="1" applyAlignment="1">
      <alignment vertical="top"/>
    </xf>
    <xf numFmtId="0" fontId="51" fillId="5" borderId="0" xfId="0" applyFont="1" applyFill="1" applyBorder="1" applyAlignment="1">
      <alignment vertical="center"/>
    </xf>
    <xf numFmtId="0" fontId="51" fillId="5" borderId="50" xfId="0" applyFont="1" applyFill="1" applyBorder="1" applyAlignment="1">
      <alignment vertical="center"/>
    </xf>
    <xf numFmtId="0" fontId="49" fillId="5" borderId="132" xfId="0" applyFont="1" applyFill="1" applyBorder="1" applyAlignment="1">
      <alignment horizontal="center" vertical="center"/>
    </xf>
    <xf numFmtId="0" fontId="49" fillId="5" borderId="134" xfId="0" applyFont="1" applyFill="1" applyBorder="1" applyAlignment="1">
      <alignment horizontal="center" vertical="center"/>
    </xf>
    <xf numFmtId="0" fontId="49" fillId="5" borderId="136" xfId="0" applyFont="1" applyFill="1" applyBorder="1" applyAlignment="1">
      <alignment horizontal="center" vertical="center"/>
    </xf>
    <xf numFmtId="0" fontId="49" fillId="5" borderId="91" xfId="0" applyFont="1" applyFill="1" applyBorder="1" applyAlignment="1">
      <alignment horizontal="center" vertical="center"/>
    </xf>
    <xf numFmtId="0" fontId="49" fillId="5" borderId="95" xfId="0" applyFont="1" applyFill="1" applyBorder="1" applyAlignment="1">
      <alignment horizontal="center" vertical="center"/>
    </xf>
    <xf numFmtId="0" fontId="49" fillId="5" borderId="93" xfId="0" applyFont="1" applyFill="1" applyBorder="1" applyAlignment="1">
      <alignment horizontal="center" vertical="center"/>
    </xf>
    <xf numFmtId="0" fontId="33" fillId="5" borderId="59" xfId="0" applyFont="1" applyFill="1" applyBorder="1" applyAlignment="1">
      <alignment horizontal="center" vertical="center"/>
    </xf>
    <xf numFmtId="38" fontId="25" fillId="5" borderId="162" xfId="1" applyFont="1" applyFill="1" applyBorder="1" applyAlignment="1">
      <alignment horizontal="right" vertical="center" shrinkToFit="1"/>
    </xf>
    <xf numFmtId="0" fontId="49" fillId="5" borderId="125" xfId="0" applyFont="1" applyFill="1" applyBorder="1" applyAlignment="1">
      <alignment horizontal="center" vertical="center"/>
    </xf>
    <xf numFmtId="0" fontId="49" fillId="5" borderId="129" xfId="0" applyFont="1" applyFill="1" applyBorder="1" applyAlignment="1">
      <alignment horizontal="center" vertical="center"/>
    </xf>
    <xf numFmtId="0" fontId="49" fillId="5" borderId="126" xfId="0" applyFont="1" applyFill="1" applyBorder="1" applyAlignment="1">
      <alignment horizontal="center" vertical="center"/>
    </xf>
    <xf numFmtId="0" fontId="38" fillId="0" borderId="139" xfId="0" applyFont="1" applyBorder="1" applyAlignment="1">
      <alignment horizontal="center" vertical="center"/>
    </xf>
    <xf numFmtId="0" fontId="38" fillId="0" borderId="141" xfId="0" applyFont="1" applyBorder="1" applyAlignment="1">
      <alignment horizontal="center" vertical="center"/>
    </xf>
    <xf numFmtId="0" fontId="55" fillId="5" borderId="55" xfId="0" applyFont="1" applyFill="1" applyBorder="1" applyAlignment="1">
      <alignment horizontal="center" vertical="center"/>
    </xf>
    <xf numFmtId="0" fontId="55" fillId="5" borderId="59" xfId="0" applyFont="1" applyFill="1" applyBorder="1" applyAlignment="1">
      <alignment horizontal="center" vertical="center"/>
    </xf>
    <xf numFmtId="0" fontId="40" fillId="5" borderId="56" xfId="0" applyFont="1" applyFill="1" applyBorder="1" applyAlignment="1">
      <alignment horizontal="left" vertical="center"/>
    </xf>
    <xf numFmtId="0" fontId="40" fillId="5" borderId="65" xfId="0" applyFont="1" applyFill="1" applyBorder="1" applyAlignment="1">
      <alignment horizontal="left" vertical="center"/>
    </xf>
    <xf numFmtId="0" fontId="40" fillId="5" borderId="60" xfId="0" applyFont="1" applyFill="1" applyBorder="1" applyAlignment="1">
      <alignment horizontal="left" vertical="center"/>
    </xf>
    <xf numFmtId="0" fontId="40" fillId="5" borderId="66" xfId="0" applyFont="1" applyFill="1" applyBorder="1" applyAlignment="1">
      <alignment horizontal="left" vertical="center"/>
    </xf>
    <xf numFmtId="0" fontId="49" fillId="5" borderId="127" xfId="0" applyFont="1" applyFill="1" applyBorder="1" applyAlignment="1">
      <alignment horizontal="center" vertical="center"/>
    </xf>
    <xf numFmtId="0" fontId="49" fillId="5" borderId="128" xfId="0" applyFont="1" applyFill="1" applyBorder="1" applyAlignment="1">
      <alignment horizontal="center" vertical="center"/>
    </xf>
    <xf numFmtId="0" fontId="49" fillId="5" borderId="92" xfId="0" applyFont="1" applyFill="1" applyBorder="1" applyAlignment="1">
      <alignment horizontal="center" vertical="center"/>
    </xf>
    <xf numFmtId="0" fontId="49" fillId="5" borderId="94" xfId="0" applyFont="1" applyFill="1" applyBorder="1" applyAlignment="1">
      <alignment horizontal="center" vertical="center"/>
    </xf>
    <xf numFmtId="0" fontId="40" fillId="5" borderId="56" xfId="0" applyFont="1" applyFill="1" applyBorder="1" applyAlignment="1">
      <alignment horizontal="distributed" vertical="center"/>
    </xf>
    <xf numFmtId="0" fontId="40" fillId="5" borderId="60" xfId="0" applyFont="1" applyFill="1" applyBorder="1" applyAlignment="1">
      <alignment horizontal="distributed" vertical="center"/>
    </xf>
    <xf numFmtId="0" fontId="49" fillId="5" borderId="108" xfId="0" applyFont="1" applyFill="1" applyBorder="1" applyAlignment="1">
      <alignment horizontal="center" vertical="center"/>
    </xf>
    <xf numFmtId="0" fontId="49" fillId="5" borderId="109" xfId="0" applyFont="1" applyFill="1" applyBorder="1" applyAlignment="1">
      <alignment horizontal="center" vertical="center"/>
    </xf>
    <xf numFmtId="0" fontId="32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176" fontId="35" fillId="0" borderId="0" xfId="0" applyNumberFormat="1" applyFont="1" applyBorder="1" applyAlignment="1">
      <alignment horizontal="distributed"/>
    </xf>
    <xf numFmtId="176" fontId="35" fillId="0" borderId="60" xfId="0" applyNumberFormat="1" applyFont="1" applyBorder="1" applyAlignment="1">
      <alignment horizontal="distributed"/>
    </xf>
    <xf numFmtId="0" fontId="37" fillId="5" borderId="44" xfId="0" applyFont="1" applyFill="1" applyBorder="1" applyAlignment="1">
      <alignment horizontal="left" vertical="center"/>
    </xf>
    <xf numFmtId="0" fontId="37" fillId="5" borderId="47" xfId="0" applyFont="1" applyFill="1" applyBorder="1" applyAlignment="1">
      <alignment horizontal="left" vertical="center"/>
    </xf>
    <xf numFmtId="0" fontId="48" fillId="5" borderId="43" xfId="0" applyFont="1" applyFill="1" applyBorder="1" applyAlignment="1">
      <alignment horizontal="left" vertical="center" shrinkToFit="1"/>
    </xf>
    <xf numFmtId="0" fontId="48" fillId="5" borderId="44" xfId="0" applyFont="1" applyFill="1" applyBorder="1" applyAlignment="1">
      <alignment horizontal="left" vertical="center" shrinkToFit="1"/>
    </xf>
    <xf numFmtId="0" fontId="48" fillId="5" borderId="45" xfId="0" applyFont="1" applyFill="1" applyBorder="1" applyAlignment="1">
      <alignment horizontal="left" vertical="center" shrinkToFit="1"/>
    </xf>
    <xf numFmtId="0" fontId="48" fillId="5" borderId="46" xfId="0" applyFont="1" applyFill="1" applyBorder="1" applyAlignment="1">
      <alignment horizontal="left" vertical="center" shrinkToFit="1"/>
    </xf>
    <xf numFmtId="0" fontId="48" fillId="5" borderId="47" xfId="0" applyFont="1" applyFill="1" applyBorder="1" applyAlignment="1">
      <alignment horizontal="left" vertical="center" shrinkToFit="1"/>
    </xf>
    <xf numFmtId="0" fontId="48" fillId="5" borderId="48" xfId="0" applyFont="1" applyFill="1" applyBorder="1" applyAlignment="1">
      <alignment horizontal="left" vertical="center" shrinkToFit="1"/>
    </xf>
    <xf numFmtId="0" fontId="33" fillId="0" borderId="55" xfId="0" applyFont="1" applyBorder="1" applyAlignment="1">
      <alignment horizontal="center" vertical="center"/>
    </xf>
    <xf numFmtId="0" fontId="33" fillId="0" borderId="65" xfId="0" applyFont="1" applyBorder="1" applyAlignment="1">
      <alignment horizontal="center" vertical="center"/>
    </xf>
    <xf numFmtId="0" fontId="33" fillId="0" borderId="115" xfId="0" applyFont="1" applyBorder="1" applyAlignment="1">
      <alignment horizontal="center" vertical="center"/>
    </xf>
    <xf numFmtId="0" fontId="33" fillId="0" borderId="116" xfId="0" applyFont="1" applyBorder="1" applyAlignment="1">
      <alignment horizontal="center" vertical="center"/>
    </xf>
    <xf numFmtId="0" fontId="33" fillId="0" borderId="117" xfId="0" applyFont="1" applyBorder="1" applyAlignment="1">
      <alignment horizontal="center" vertical="center"/>
    </xf>
    <xf numFmtId="0" fontId="33" fillId="0" borderId="118" xfId="0" applyFont="1" applyBorder="1" applyAlignment="1">
      <alignment horizontal="center" vertical="center"/>
    </xf>
    <xf numFmtId="0" fontId="33" fillId="0" borderId="72" xfId="0" applyFont="1" applyBorder="1" applyAlignment="1">
      <alignment horizontal="center" vertical="center"/>
    </xf>
    <xf numFmtId="0" fontId="33" fillId="0" borderId="73" xfId="0" applyFont="1" applyBorder="1" applyAlignment="1">
      <alignment horizontal="center" vertical="center"/>
    </xf>
    <xf numFmtId="0" fontId="33" fillId="0" borderId="119" xfId="0" applyFont="1" applyBorder="1" applyAlignment="1">
      <alignment horizontal="center" vertical="center"/>
    </xf>
    <xf numFmtId="0" fontId="33" fillId="0" borderId="120" xfId="0" applyFont="1" applyBorder="1" applyAlignment="1">
      <alignment horizontal="center" vertical="center"/>
    </xf>
    <xf numFmtId="0" fontId="33" fillId="0" borderId="67" xfId="0" applyFont="1" applyBorder="1" applyAlignment="1">
      <alignment horizontal="center" vertical="center"/>
    </xf>
    <xf numFmtId="0" fontId="33" fillId="0" borderId="50" xfId="0" applyFont="1" applyBorder="1" applyAlignment="1">
      <alignment horizontal="center" vertical="center"/>
    </xf>
    <xf numFmtId="0" fontId="33" fillId="0" borderId="59" xfId="0" applyFont="1" applyBorder="1" applyAlignment="1">
      <alignment horizontal="center" vertical="center"/>
    </xf>
    <xf numFmtId="0" fontId="33" fillId="0" borderId="66" xfId="0" applyFont="1" applyBorder="1" applyAlignment="1">
      <alignment horizontal="center" vertical="center"/>
    </xf>
    <xf numFmtId="0" fontId="33" fillId="0" borderId="121" xfId="0" applyFont="1" applyBorder="1" applyAlignment="1">
      <alignment horizontal="center" vertical="center"/>
    </xf>
    <xf numFmtId="0" fontId="33" fillId="0" borderId="122" xfId="0" applyFont="1" applyBorder="1" applyAlignment="1">
      <alignment horizontal="center" vertical="center"/>
    </xf>
    <xf numFmtId="0" fontId="33" fillId="0" borderId="123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69" xfId="0" applyFont="1" applyBorder="1" applyAlignment="1">
      <alignment horizontal="center" vertical="center"/>
    </xf>
    <xf numFmtId="0" fontId="33" fillId="0" borderId="75" xfId="0" applyFont="1" applyBorder="1" applyAlignment="1">
      <alignment horizontal="center" vertical="center"/>
    </xf>
    <xf numFmtId="0" fontId="33" fillId="0" borderId="70" xfId="0" applyFont="1" applyBorder="1" applyAlignment="1">
      <alignment horizontal="center" vertical="center"/>
    </xf>
    <xf numFmtId="0" fontId="33" fillId="0" borderId="71" xfId="0" applyFont="1" applyBorder="1" applyAlignment="1">
      <alignment horizontal="center" vertical="center"/>
    </xf>
    <xf numFmtId="0" fontId="33" fillId="0" borderId="124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61" xfId="0" applyFont="1" applyBorder="1" applyAlignment="1">
      <alignment horizontal="center" vertical="center"/>
    </xf>
    <xf numFmtId="0" fontId="37" fillId="5" borderId="53" xfId="0" applyFont="1" applyFill="1" applyBorder="1" applyAlignment="1">
      <alignment horizontal="left" vertical="center"/>
    </xf>
    <xf numFmtId="0" fontId="37" fillId="5" borderId="62" xfId="0" applyFont="1" applyFill="1" applyBorder="1" applyAlignment="1">
      <alignment horizontal="left" vertical="center"/>
    </xf>
    <xf numFmtId="0" fontId="34" fillId="5" borderId="43" xfId="0" applyFont="1" applyFill="1" applyBorder="1" applyAlignment="1">
      <alignment horizontal="center" vertical="center"/>
    </xf>
    <xf numFmtId="0" fontId="34" fillId="5" borderId="46" xfId="0" applyFont="1" applyFill="1" applyBorder="1" applyAlignment="1">
      <alignment horizontal="center" vertical="center"/>
    </xf>
    <xf numFmtId="0" fontId="40" fillId="5" borderId="0" xfId="0" applyFont="1" applyFill="1" applyBorder="1" applyAlignment="1">
      <alignment horizontal="distributed" vertical="center"/>
    </xf>
    <xf numFmtId="0" fontId="40" fillId="5" borderId="0" xfId="0" applyFont="1" applyFill="1" applyBorder="1" applyAlignment="1">
      <alignment horizontal="left" vertical="center"/>
    </xf>
    <xf numFmtId="0" fontId="41" fillId="5" borderId="53" xfId="0" applyFont="1" applyFill="1" applyBorder="1" applyAlignment="1">
      <alignment horizontal="right" vertical="center"/>
    </xf>
    <xf numFmtId="0" fontId="41" fillId="5" borderId="62" xfId="0" applyFont="1" applyFill="1" applyBorder="1" applyAlignment="1">
      <alignment horizontal="right" vertical="center"/>
    </xf>
    <xf numFmtId="0" fontId="41" fillId="5" borderId="60" xfId="0" applyFont="1" applyFill="1" applyBorder="1" applyAlignment="1">
      <alignment horizontal="right" vertical="center"/>
    </xf>
    <xf numFmtId="0" fontId="41" fillId="5" borderId="66" xfId="0" applyFont="1" applyFill="1" applyBorder="1" applyAlignment="1">
      <alignment horizontal="right" vertical="center"/>
    </xf>
    <xf numFmtId="0" fontId="40" fillId="0" borderId="105" xfId="0" applyFont="1" applyBorder="1" applyAlignment="1">
      <alignment horizontal="distributed" vertical="center"/>
    </xf>
    <xf numFmtId="0" fontId="40" fillId="0" borderId="100" xfId="0" applyFont="1" applyBorder="1" applyAlignment="1">
      <alignment horizontal="distributed" vertical="center"/>
    </xf>
    <xf numFmtId="0" fontId="40" fillId="0" borderId="105" xfId="0" applyFont="1" applyBorder="1" applyAlignment="1">
      <alignment horizontal="center" vertical="center"/>
    </xf>
    <xf numFmtId="0" fontId="40" fillId="0" borderId="112" xfId="0" applyFont="1" applyBorder="1" applyAlignment="1">
      <alignment horizontal="center" vertical="center"/>
    </xf>
    <xf numFmtId="0" fontId="40" fillId="0" borderId="100" xfId="0" applyFont="1" applyBorder="1" applyAlignment="1">
      <alignment horizontal="center" vertical="center"/>
    </xf>
    <xf numFmtId="0" fontId="40" fillId="0" borderId="113" xfId="0" applyFont="1" applyBorder="1" applyAlignment="1">
      <alignment horizontal="center" vertical="center"/>
    </xf>
    <xf numFmtId="0" fontId="38" fillId="0" borderId="130" xfId="0" applyFont="1" applyBorder="1" applyAlignment="1">
      <alignment horizontal="center" vertical="center"/>
    </xf>
    <xf numFmtId="0" fontId="38" fillId="0" borderId="131" xfId="0" applyFont="1" applyBorder="1" applyAlignment="1">
      <alignment horizontal="center" vertical="center"/>
    </xf>
    <xf numFmtId="0" fontId="38" fillId="0" borderId="138" xfId="0" applyFont="1" applyBorder="1" applyAlignment="1">
      <alignment horizontal="center" vertical="center"/>
    </xf>
    <xf numFmtId="0" fontId="38" fillId="0" borderId="140" xfId="0" applyFont="1" applyBorder="1" applyAlignment="1">
      <alignment horizontal="center" vertical="center"/>
    </xf>
    <xf numFmtId="0" fontId="33" fillId="5" borderId="156" xfId="0" applyFont="1" applyFill="1" applyBorder="1" applyAlignment="1">
      <alignment horizontal="center" vertical="center"/>
    </xf>
    <xf numFmtId="0" fontId="33" fillId="5" borderId="157" xfId="0" applyFont="1" applyFill="1" applyBorder="1" applyAlignment="1">
      <alignment horizontal="center" vertical="center"/>
    </xf>
    <xf numFmtId="0" fontId="40" fillId="5" borderId="156" xfId="0" applyFont="1" applyFill="1" applyBorder="1" applyAlignment="1">
      <alignment horizontal="center" vertical="center"/>
    </xf>
    <xf numFmtId="0" fontId="33" fillId="5" borderId="158" xfId="0" applyFont="1" applyFill="1" applyBorder="1" applyAlignment="1">
      <alignment horizontal="center" vertical="center"/>
    </xf>
    <xf numFmtId="0" fontId="34" fillId="5" borderId="53" xfId="0" applyFont="1" applyFill="1" applyBorder="1" applyAlignment="1">
      <alignment horizontal="center" vertical="center"/>
    </xf>
    <xf numFmtId="9" fontId="33" fillId="5" borderId="53" xfId="0" applyNumberFormat="1" applyFont="1" applyFill="1" applyBorder="1" applyAlignment="1">
      <alignment horizontal="center" vertical="center" shrinkToFit="1"/>
    </xf>
    <xf numFmtId="9" fontId="34" fillId="5" borderId="53" xfId="0" applyNumberFormat="1" applyFont="1" applyFill="1" applyBorder="1" applyAlignment="1">
      <alignment horizontal="center" vertical="center" shrinkToFit="1"/>
    </xf>
    <xf numFmtId="0" fontId="24" fillId="5" borderId="43" xfId="0" applyFont="1" applyFill="1" applyBorder="1" applyAlignment="1">
      <alignment horizontal="left" vertical="center" wrapText="1" shrinkToFit="1"/>
    </xf>
    <xf numFmtId="0" fontId="24" fillId="5" borderId="44" xfId="0" applyFont="1" applyFill="1" applyBorder="1" applyAlignment="1">
      <alignment horizontal="left" vertical="center" wrapText="1" shrinkToFit="1"/>
    </xf>
    <xf numFmtId="0" fontId="24" fillId="5" borderId="45" xfId="0" applyFont="1" applyFill="1" applyBorder="1" applyAlignment="1">
      <alignment horizontal="left" vertical="center" wrapText="1" shrinkToFit="1"/>
    </xf>
    <xf numFmtId="180" fontId="25" fillId="5" borderId="44" xfId="0" applyNumberFormat="1" applyFont="1" applyFill="1" applyBorder="1" applyAlignment="1">
      <alignment horizontal="right" vertical="center" shrinkToFit="1"/>
    </xf>
    <xf numFmtId="180" fontId="25" fillId="5" borderId="161" xfId="0" applyNumberFormat="1" applyFont="1" applyFill="1" applyBorder="1" applyAlignment="1">
      <alignment horizontal="right" vertical="center" shrinkToFit="1"/>
    </xf>
    <xf numFmtId="180" fontId="25" fillId="5" borderId="0" xfId="0" applyNumberFormat="1" applyFont="1" applyFill="1" applyBorder="1" applyAlignment="1">
      <alignment horizontal="center" vertical="center" shrinkToFit="1"/>
    </xf>
    <xf numFmtId="0" fontId="24" fillId="5" borderId="160" xfId="0" applyFont="1" applyFill="1" applyBorder="1" applyAlignment="1">
      <alignment horizontal="left" vertical="center" wrapText="1" shrinkToFit="1"/>
    </xf>
    <xf numFmtId="0" fontId="24" fillId="5" borderId="0" xfId="0" applyFont="1" applyFill="1" applyBorder="1" applyAlignment="1">
      <alignment horizontal="left" vertical="center" wrapText="1" shrinkToFit="1"/>
    </xf>
    <xf numFmtId="0" fontId="24" fillId="5" borderId="144" xfId="0" applyFont="1" applyFill="1" applyBorder="1" applyAlignment="1">
      <alignment horizontal="left" vertical="center" wrapText="1" shrinkToFit="1"/>
    </xf>
    <xf numFmtId="180" fontId="25" fillId="5" borderId="0" xfId="0" applyNumberFormat="1" applyFont="1" applyFill="1" applyBorder="1" applyAlignment="1">
      <alignment horizontal="right" vertical="center" shrinkToFit="1"/>
    </xf>
    <xf numFmtId="180" fontId="25" fillId="5" borderId="110" xfId="0" applyNumberFormat="1" applyFont="1" applyFill="1" applyBorder="1" applyAlignment="1">
      <alignment horizontal="right" vertical="center" shrinkToFit="1"/>
    </xf>
    <xf numFmtId="0" fontId="49" fillId="5" borderId="86" xfId="0" applyFont="1" applyFill="1" applyBorder="1" applyAlignment="1">
      <alignment horizontal="center" vertical="center"/>
    </xf>
    <xf numFmtId="0" fontId="49" fillId="5" borderId="83" xfId="0" applyFont="1" applyFill="1" applyBorder="1" applyAlignment="1">
      <alignment horizontal="center" vertical="center"/>
    </xf>
    <xf numFmtId="0" fontId="49" fillId="5" borderId="89" xfId="0" applyFont="1" applyFill="1" applyBorder="1" applyAlignment="1">
      <alignment horizontal="center" vertical="center"/>
    </xf>
    <xf numFmtId="0" fontId="34" fillId="0" borderId="104" xfId="0" applyFont="1" applyBorder="1" applyAlignment="1">
      <alignment horizontal="center" vertical="center"/>
    </xf>
    <xf numFmtId="0" fontId="34" fillId="0" borderId="99" xfId="0" applyFont="1" applyBorder="1" applyAlignment="1">
      <alignment horizontal="center" vertical="center"/>
    </xf>
    <xf numFmtId="177" fontId="41" fillId="5" borderId="53" xfId="1" applyNumberFormat="1" applyFont="1" applyFill="1" applyBorder="1" applyAlignment="1">
      <alignment horizontal="right" vertical="center"/>
    </xf>
    <xf numFmtId="177" fontId="41" fillId="5" borderId="62" xfId="1" applyNumberFormat="1" applyFont="1" applyFill="1" applyBorder="1" applyAlignment="1">
      <alignment horizontal="right" vertical="center"/>
    </xf>
    <xf numFmtId="0" fontId="49" fillId="5" borderId="110" xfId="0" applyFont="1" applyFill="1" applyBorder="1" applyAlignment="1">
      <alignment horizontal="center" vertical="center"/>
    </xf>
    <xf numFmtId="38" fontId="56" fillId="5" borderId="59" xfId="1" applyFont="1" applyFill="1" applyBorder="1" applyAlignment="1">
      <alignment horizontal="right" vertical="center" shrinkToFit="1"/>
    </xf>
    <xf numFmtId="38" fontId="56" fillId="5" borderId="66" xfId="1" applyFont="1" applyFill="1" applyBorder="1" applyAlignment="1">
      <alignment horizontal="right" vertical="center" shrinkToFit="1"/>
    </xf>
    <xf numFmtId="9" fontId="58" fillId="0" borderId="157" xfId="0" applyNumberFormat="1" applyFont="1" applyBorder="1" applyAlignment="1">
      <alignment horizontal="center" vertical="center" shrinkToFit="1"/>
    </xf>
    <xf numFmtId="0" fontId="58" fillId="0" borderId="159" xfId="0" applyFont="1" applyBorder="1" applyAlignment="1">
      <alignment horizontal="center" vertical="center" shrinkToFit="1"/>
    </xf>
    <xf numFmtId="0" fontId="76" fillId="0" borderId="157" xfId="1" applyNumberFormat="1" applyFont="1" applyFill="1" applyBorder="1" applyAlignment="1">
      <alignment horizontal="center" vertical="center" shrinkToFit="1"/>
    </xf>
    <xf numFmtId="0" fontId="76" fillId="0" borderId="159" xfId="1" applyNumberFormat="1" applyFont="1" applyFill="1" applyBorder="1" applyAlignment="1">
      <alignment horizontal="center" vertical="center" shrinkToFit="1"/>
    </xf>
    <xf numFmtId="0" fontId="76" fillId="0" borderId="158" xfId="1" applyNumberFormat="1" applyFont="1" applyFill="1" applyBorder="1" applyAlignment="1">
      <alignment horizontal="center" vertical="center" shrinkToFit="1"/>
    </xf>
    <xf numFmtId="0" fontId="76" fillId="0" borderId="157" xfId="0" applyFont="1" applyBorder="1" applyAlignment="1">
      <alignment horizontal="distributed" vertical="center"/>
    </xf>
    <xf numFmtId="0" fontId="76" fillId="0" borderId="159" xfId="0" applyFont="1" applyBorder="1" applyAlignment="1">
      <alignment horizontal="distributed" vertical="center"/>
    </xf>
    <xf numFmtId="0" fontId="76" fillId="0" borderId="158" xfId="0" applyFont="1" applyBorder="1" applyAlignment="1">
      <alignment horizontal="distributed" vertical="center"/>
    </xf>
    <xf numFmtId="0" fontId="63" fillId="5" borderId="108" xfId="0" applyFont="1" applyFill="1" applyBorder="1" applyAlignment="1">
      <alignment horizontal="center" vertical="center"/>
    </xf>
    <xf numFmtId="0" fontId="63" fillId="5" borderId="110" xfId="0" applyFont="1" applyFill="1" applyBorder="1" applyAlignment="1">
      <alignment horizontal="center" vertical="center"/>
    </xf>
    <xf numFmtId="0" fontId="63" fillId="5" borderId="109" xfId="0" applyFont="1" applyFill="1" applyBorder="1" applyAlignment="1">
      <alignment horizontal="center" vertical="center"/>
    </xf>
    <xf numFmtId="0" fontId="63" fillId="5" borderId="91" xfId="0" applyFont="1" applyFill="1" applyBorder="1" applyAlignment="1">
      <alignment horizontal="center" vertical="center"/>
    </xf>
    <xf numFmtId="0" fontId="63" fillId="5" borderId="95" xfId="0" applyFont="1" applyFill="1" applyBorder="1" applyAlignment="1">
      <alignment horizontal="center" vertical="center"/>
    </xf>
    <xf numFmtId="0" fontId="63" fillId="5" borderId="93" xfId="0" applyFont="1" applyFill="1" applyBorder="1" applyAlignment="1">
      <alignment horizontal="center" vertical="center"/>
    </xf>
    <xf numFmtId="0" fontId="63" fillId="5" borderId="92" xfId="0" applyFont="1" applyFill="1" applyBorder="1" applyAlignment="1">
      <alignment horizontal="center" vertical="center"/>
    </xf>
    <xf numFmtId="0" fontId="63" fillId="5" borderId="94" xfId="0" applyFont="1" applyFill="1" applyBorder="1" applyAlignment="1">
      <alignment horizontal="center" vertical="center"/>
    </xf>
    <xf numFmtId="0" fontId="58" fillId="5" borderId="0" xfId="0" applyFont="1" applyFill="1" applyBorder="1" applyAlignment="1">
      <alignment horizontal="center" vertical="center"/>
    </xf>
    <xf numFmtId="0" fontId="58" fillId="5" borderId="50" xfId="0" applyFont="1" applyFill="1" applyBorder="1" applyAlignment="1">
      <alignment horizontal="center" vertical="center"/>
    </xf>
    <xf numFmtId="0" fontId="58" fillId="5" borderId="59" xfId="0" applyFont="1" applyFill="1" applyBorder="1" applyAlignment="1">
      <alignment horizontal="center" vertical="center"/>
    </xf>
    <xf numFmtId="0" fontId="58" fillId="5" borderId="60" xfId="0" applyFont="1" applyFill="1" applyBorder="1" applyAlignment="1">
      <alignment horizontal="center" vertical="center"/>
    </xf>
    <xf numFmtId="0" fontId="58" fillId="5" borderId="66" xfId="0" applyFont="1" applyFill="1" applyBorder="1" applyAlignment="1">
      <alignment horizontal="center" vertical="center"/>
    </xf>
    <xf numFmtId="0" fontId="50" fillId="5" borderId="55" xfId="0" applyFont="1" applyFill="1" applyBorder="1" applyAlignment="1">
      <alignment vertical="center"/>
    </xf>
    <xf numFmtId="0" fontId="50" fillId="5" borderId="56" xfId="0" applyFont="1" applyFill="1" applyBorder="1" applyAlignment="1">
      <alignment vertical="center"/>
    </xf>
    <xf numFmtId="0" fontId="50" fillId="5" borderId="65" xfId="0" applyFont="1" applyFill="1" applyBorder="1" applyAlignment="1">
      <alignment vertical="center"/>
    </xf>
    <xf numFmtId="0" fontId="50" fillId="5" borderId="67" xfId="0" applyFont="1" applyFill="1" applyBorder="1" applyAlignment="1">
      <alignment vertical="center"/>
    </xf>
    <xf numFmtId="0" fontId="50" fillId="5" borderId="0" xfId="0" applyFont="1" applyFill="1" applyBorder="1" applyAlignment="1">
      <alignment vertical="center"/>
    </xf>
    <xf numFmtId="0" fontId="50" fillId="5" borderId="50" xfId="0" applyFont="1" applyFill="1" applyBorder="1" applyAlignment="1">
      <alignment vertical="center"/>
    </xf>
    <xf numFmtId="0" fontId="50" fillId="5" borderId="59" xfId="0" applyFont="1" applyFill="1" applyBorder="1" applyAlignment="1">
      <alignment vertical="center"/>
    </xf>
    <xf numFmtId="0" fontId="50" fillId="5" borderId="60" xfId="0" applyFont="1" applyFill="1" applyBorder="1" applyAlignment="1">
      <alignment vertical="center"/>
    </xf>
    <xf numFmtId="0" fontId="50" fillId="5" borderId="66" xfId="0" applyFont="1" applyFill="1" applyBorder="1" applyAlignment="1">
      <alignment vertical="center"/>
    </xf>
    <xf numFmtId="0" fontId="51" fillId="5" borderId="0" xfId="0" applyFont="1" applyFill="1" applyBorder="1" applyAlignment="1">
      <alignment horizontal="center" vertical="center"/>
    </xf>
    <xf numFmtId="0" fontId="51" fillId="5" borderId="50" xfId="0" applyFont="1" applyFill="1" applyBorder="1" applyAlignment="1">
      <alignment horizontal="center" vertical="center"/>
    </xf>
    <xf numFmtId="0" fontId="33" fillId="5" borderId="0" xfId="0" applyFont="1" applyFill="1" applyAlignment="1">
      <alignment horizontal="center" vertical="center"/>
    </xf>
    <xf numFmtId="0" fontId="63" fillId="5" borderId="132" xfId="0" applyFont="1" applyFill="1" applyBorder="1" applyAlignment="1">
      <alignment horizontal="center" vertical="center"/>
    </xf>
    <xf numFmtId="0" fontId="63" fillId="5" borderId="136" xfId="0" applyFont="1" applyFill="1" applyBorder="1" applyAlignment="1">
      <alignment horizontal="center" vertical="center"/>
    </xf>
    <xf numFmtId="0" fontId="63" fillId="5" borderId="133" xfId="0" applyFont="1" applyFill="1" applyBorder="1" applyAlignment="1">
      <alignment horizontal="center" vertical="center"/>
    </xf>
    <xf numFmtId="0" fontId="63" fillId="5" borderId="137" xfId="0" applyFont="1" applyFill="1" applyBorder="1" applyAlignment="1">
      <alignment horizontal="center" vertical="center"/>
    </xf>
    <xf numFmtId="0" fontId="63" fillId="5" borderId="134" xfId="0" applyFont="1" applyFill="1" applyBorder="1" applyAlignment="1">
      <alignment horizontal="center" vertical="center"/>
    </xf>
    <xf numFmtId="0" fontId="63" fillId="5" borderId="135" xfId="0" applyFont="1" applyFill="1" applyBorder="1" applyAlignment="1">
      <alignment horizontal="center" vertical="center"/>
    </xf>
    <xf numFmtId="0" fontId="50" fillId="5" borderId="125" xfId="0" applyFont="1" applyFill="1" applyBorder="1" applyAlignment="1">
      <alignment horizontal="center" vertical="center"/>
    </xf>
    <xf numFmtId="0" fontId="50" fillId="5" borderId="145" xfId="0" applyFont="1" applyFill="1" applyBorder="1" applyAlignment="1">
      <alignment horizontal="center" vertical="center"/>
    </xf>
    <xf numFmtId="0" fontId="33" fillId="0" borderId="146" xfId="0" applyFont="1" applyBorder="1" applyAlignment="1">
      <alignment horizontal="center" vertical="center"/>
    </xf>
    <xf numFmtId="0" fontId="63" fillId="5" borderId="143" xfId="0" applyFont="1" applyFill="1" applyBorder="1" applyAlignment="1">
      <alignment horizontal="center" vertical="center"/>
    </xf>
    <xf numFmtId="0" fontId="40" fillId="5" borderId="145" xfId="0" applyFont="1" applyFill="1" applyBorder="1" applyAlignment="1">
      <alignment horizontal="left" vertical="center"/>
    </xf>
    <xf numFmtId="0" fontId="40" fillId="5" borderId="142" xfId="0" applyFont="1" applyFill="1" applyBorder="1" applyAlignment="1">
      <alignment horizontal="left" vertical="center"/>
    </xf>
    <xf numFmtId="0" fontId="63" fillId="5" borderId="125" xfId="0" applyFont="1" applyFill="1" applyBorder="1" applyAlignment="1">
      <alignment horizontal="center" vertical="center"/>
    </xf>
    <xf numFmtId="0" fontId="63" fillId="5" borderId="126" xfId="0" applyFont="1" applyFill="1" applyBorder="1" applyAlignment="1">
      <alignment horizontal="center" vertical="center"/>
    </xf>
    <xf numFmtId="0" fontId="40" fillId="5" borderId="144" xfId="0" applyFont="1" applyFill="1" applyBorder="1" applyAlignment="1">
      <alignment horizontal="left" vertical="center"/>
    </xf>
    <xf numFmtId="0" fontId="63" fillId="5" borderId="129" xfId="0" applyFont="1" applyFill="1" applyBorder="1" applyAlignment="1">
      <alignment horizontal="center" vertical="center"/>
    </xf>
    <xf numFmtId="0" fontId="33" fillId="0" borderId="114" xfId="0" applyFont="1" applyBorder="1" applyAlignment="1">
      <alignment horizontal="center" vertical="center"/>
    </xf>
    <xf numFmtId="0" fontId="49" fillId="5" borderId="79" xfId="0" applyFont="1" applyFill="1" applyBorder="1" applyAlignment="1">
      <alignment horizontal="center" vertical="center"/>
    </xf>
    <xf numFmtId="0" fontId="49" fillId="5" borderId="84" xfId="0" applyFont="1" applyFill="1" applyBorder="1" applyAlignment="1">
      <alignment horizontal="center" vertical="center"/>
    </xf>
    <xf numFmtId="0" fontId="49" fillId="5" borderId="96" xfId="0" applyFont="1" applyFill="1" applyBorder="1" applyAlignment="1">
      <alignment horizontal="center" vertical="center"/>
    </xf>
    <xf numFmtId="0" fontId="49" fillId="5" borderId="97" xfId="0" applyFont="1" applyFill="1" applyBorder="1" applyAlignment="1">
      <alignment horizontal="center" vertical="center"/>
    </xf>
    <xf numFmtId="0" fontId="49" fillId="5" borderId="98" xfId="0" applyFont="1" applyFill="1" applyBorder="1" applyAlignment="1">
      <alignment horizontal="center" vertical="center"/>
    </xf>
    <xf numFmtId="0" fontId="49" fillId="5" borderId="88" xfId="0" applyFont="1" applyFill="1" applyBorder="1" applyAlignment="1">
      <alignment horizontal="center" vertical="center"/>
    </xf>
    <xf numFmtId="0" fontId="49" fillId="5" borderId="90" xfId="0" applyFont="1" applyFill="1" applyBorder="1" applyAlignment="1">
      <alignment horizontal="center" vertical="center"/>
    </xf>
    <xf numFmtId="0" fontId="77" fillId="0" borderId="51" xfId="0" applyFont="1" applyFill="1" applyBorder="1" applyAlignment="1">
      <alignment horizontal="center" vertical="center"/>
    </xf>
    <xf numFmtId="0" fontId="77" fillId="0" borderId="83" xfId="0" applyFont="1" applyFill="1" applyBorder="1" applyAlignment="1">
      <alignment horizontal="center" vertical="center"/>
    </xf>
    <xf numFmtId="0" fontId="77" fillId="0" borderId="53" xfId="0" applyFont="1" applyFill="1" applyBorder="1" applyAlignment="1">
      <alignment horizontal="center" vertical="center"/>
    </xf>
    <xf numFmtId="0" fontId="77" fillId="0" borderId="62" xfId="0" applyFont="1" applyFill="1" applyBorder="1" applyAlignment="1">
      <alignment horizontal="center" vertical="center"/>
    </xf>
    <xf numFmtId="0" fontId="77" fillId="0" borderId="67" xfId="0" applyFont="1" applyFill="1" applyBorder="1" applyAlignment="1">
      <alignment horizontal="center" vertical="center"/>
    </xf>
    <xf numFmtId="0" fontId="77" fillId="0" borderId="86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center" vertical="center"/>
    </xf>
    <xf numFmtId="0" fontId="77" fillId="0" borderId="50" xfId="0" applyFont="1" applyFill="1" applyBorder="1" applyAlignment="1">
      <alignment horizontal="center" vertical="center"/>
    </xf>
    <xf numFmtId="0" fontId="77" fillId="0" borderId="170" xfId="0" applyFont="1" applyFill="1" applyBorder="1" applyAlignment="1">
      <alignment horizontal="center" vertical="center"/>
    </xf>
    <xf numFmtId="0" fontId="77" fillId="0" borderId="79" xfId="0" applyFont="1" applyFill="1" applyBorder="1" applyAlignment="1">
      <alignment horizontal="center" vertical="center"/>
    </xf>
    <xf numFmtId="0" fontId="77" fillId="0" borderId="84" xfId="0" applyFont="1" applyFill="1" applyBorder="1" applyAlignment="1">
      <alignment horizontal="center" vertical="center"/>
    </xf>
    <xf numFmtId="0" fontId="77" fillId="0" borderId="80" xfId="0" applyFont="1" applyFill="1" applyBorder="1" applyAlignment="1">
      <alignment horizontal="center" vertical="center"/>
    </xf>
    <xf numFmtId="0" fontId="77" fillId="0" borderId="171" xfId="0" applyFont="1" applyFill="1" applyBorder="1" applyAlignment="1">
      <alignment horizontal="center" vertical="center"/>
    </xf>
    <xf numFmtId="0" fontId="77" fillId="0" borderId="85" xfId="0" applyFont="1" applyFill="1" applyBorder="1" applyAlignment="1">
      <alignment horizontal="center" vertical="center"/>
    </xf>
    <xf numFmtId="0" fontId="77" fillId="0" borderId="87" xfId="0" applyFont="1" applyFill="1" applyBorder="1" applyAlignment="1">
      <alignment horizontal="center" vertical="center"/>
    </xf>
    <xf numFmtId="0" fontId="77" fillId="0" borderId="81" xfId="0" applyFont="1" applyFill="1" applyBorder="1" applyAlignment="1">
      <alignment horizontal="center" vertical="center"/>
    </xf>
    <xf numFmtId="0" fontId="49" fillId="5" borderId="80" xfId="0" applyFont="1" applyFill="1" applyBorder="1" applyAlignment="1">
      <alignment horizontal="center" vertical="center"/>
    </xf>
    <xf numFmtId="0" fontId="49" fillId="5" borderId="81" xfId="0" applyFont="1" applyFill="1" applyBorder="1" applyAlignment="1">
      <alignment horizontal="center" vertical="center"/>
    </xf>
    <xf numFmtId="0" fontId="49" fillId="5" borderId="87" xfId="0" applyFont="1" applyFill="1" applyBorder="1" applyAlignment="1">
      <alignment horizontal="center" vertical="center"/>
    </xf>
    <xf numFmtId="0" fontId="49" fillId="5" borderId="85" xfId="0" applyFont="1" applyFill="1" applyBorder="1" applyAlignment="1">
      <alignment horizontal="center" vertical="center"/>
    </xf>
    <xf numFmtId="0" fontId="49" fillId="5" borderId="88" xfId="0" applyFont="1" applyFill="1" applyBorder="1" applyAlignment="1">
      <alignment horizontal="center" vertical="center"/>
    </xf>
    <xf numFmtId="0" fontId="49" fillId="5" borderId="90" xfId="0" applyFont="1" applyFill="1" applyBorder="1" applyAlignment="1">
      <alignment horizontal="center" vertical="center"/>
    </xf>
    <xf numFmtId="0" fontId="77" fillId="0" borderId="159" xfId="0" applyFont="1" applyFill="1" applyBorder="1" applyAlignment="1">
      <alignment horizontal="center" vertical="center"/>
    </xf>
    <xf numFmtId="0" fontId="77" fillId="0" borderId="163" xfId="0" applyFont="1" applyFill="1" applyBorder="1" applyAlignment="1">
      <alignment horizontal="center" vertical="center"/>
    </xf>
    <xf numFmtId="0" fontId="77" fillId="0" borderId="163" xfId="0" applyNumberFormat="1" applyFont="1" applyFill="1" applyBorder="1" applyAlignment="1">
      <alignment horizontal="center" vertical="center"/>
    </xf>
    <xf numFmtId="0" fontId="77" fillId="0" borderId="172" xfId="0" applyNumberFormat="1" applyFont="1" applyFill="1" applyBorder="1" applyAlignment="1">
      <alignment horizontal="center" vertical="center"/>
    </xf>
    <xf numFmtId="0" fontId="77" fillId="0" borderId="173" xfId="0" applyNumberFormat="1" applyFont="1" applyFill="1" applyBorder="1" applyAlignment="1">
      <alignment horizontal="center" vertical="center"/>
    </xf>
    <xf numFmtId="0" fontId="77" fillId="0" borderId="167" xfId="0" applyNumberFormat="1" applyFont="1" applyFill="1" applyBorder="1" applyAlignment="1">
      <alignment horizontal="center" vertical="center"/>
    </xf>
    <xf numFmtId="0" fontId="77" fillId="0" borderId="164" xfId="0" applyNumberFormat="1" applyFont="1" applyFill="1" applyBorder="1" applyAlignment="1">
      <alignment horizontal="center" vertical="center"/>
    </xf>
    <xf numFmtId="0" fontId="77" fillId="0" borderId="159" xfId="0" applyNumberFormat="1" applyFont="1" applyFill="1" applyBorder="1" applyAlignment="1">
      <alignment horizontal="center" vertical="center"/>
    </xf>
    <xf numFmtId="0" fontId="77" fillId="0" borderId="158" xfId="0" applyNumberFormat="1" applyFont="1" applyFill="1" applyBorder="1" applyAlignment="1">
      <alignment horizontal="center" vertical="center"/>
    </xf>
    <xf numFmtId="0" fontId="77" fillId="0" borderId="172" xfId="0" applyFont="1" applyFill="1" applyBorder="1" applyAlignment="1">
      <alignment horizontal="center" vertical="center"/>
    </xf>
    <xf numFmtId="0" fontId="77" fillId="0" borderId="173" xfId="0" applyFont="1" applyFill="1" applyBorder="1" applyAlignment="1">
      <alignment horizontal="center" vertical="center"/>
    </xf>
    <xf numFmtId="0" fontId="77" fillId="0" borderId="167" xfId="0" applyFont="1" applyFill="1" applyBorder="1" applyAlignment="1">
      <alignment horizontal="center" vertical="center"/>
    </xf>
    <xf numFmtId="0" fontId="63" fillId="5" borderId="79" xfId="0" applyFont="1" applyFill="1" applyBorder="1" applyAlignment="1">
      <alignment horizontal="center" vertical="center"/>
    </xf>
    <xf numFmtId="0" fontId="63" fillId="5" borderId="83" xfId="0" applyFont="1" applyFill="1" applyBorder="1" applyAlignment="1">
      <alignment horizontal="center" vertical="center"/>
    </xf>
    <xf numFmtId="0" fontId="63" fillId="5" borderId="84" xfId="0" applyFont="1" applyFill="1" applyBorder="1" applyAlignment="1">
      <alignment horizontal="center" vertical="center"/>
    </xf>
    <xf numFmtId="0" fontId="63" fillId="5" borderId="88" xfId="0" applyFont="1" applyFill="1" applyBorder="1" applyAlignment="1">
      <alignment horizontal="center" vertical="center"/>
    </xf>
    <xf numFmtId="0" fontId="63" fillId="5" borderId="89" xfId="0" applyFont="1" applyFill="1" applyBorder="1" applyAlignment="1">
      <alignment horizontal="center" vertical="center"/>
    </xf>
    <xf numFmtId="0" fontId="63" fillId="5" borderId="90" xfId="0" applyFont="1" applyFill="1" applyBorder="1" applyAlignment="1">
      <alignment horizontal="center" vertical="center"/>
    </xf>
    <xf numFmtId="0" fontId="63" fillId="5" borderId="96" xfId="0" applyFont="1" applyFill="1" applyBorder="1" applyAlignment="1">
      <alignment horizontal="center" vertical="center"/>
    </xf>
    <xf numFmtId="0" fontId="63" fillId="5" borderId="97" xfId="0" applyFont="1" applyFill="1" applyBorder="1" applyAlignment="1">
      <alignment horizontal="center" vertical="center"/>
    </xf>
    <xf numFmtId="0" fontId="63" fillId="5" borderId="98" xfId="0" applyFont="1" applyFill="1" applyBorder="1" applyAlignment="1">
      <alignment horizontal="center" vertical="center"/>
    </xf>
    <xf numFmtId="0" fontId="63" fillId="5" borderId="88" xfId="0" applyFont="1" applyFill="1" applyBorder="1" applyAlignment="1">
      <alignment horizontal="center" vertical="center"/>
    </xf>
    <xf numFmtId="0" fontId="63" fillId="5" borderId="89" xfId="0" applyFont="1" applyFill="1" applyBorder="1" applyAlignment="1">
      <alignment horizontal="center" vertical="center"/>
    </xf>
    <xf numFmtId="0" fontId="63" fillId="5" borderId="90" xfId="0" applyFont="1" applyFill="1" applyBorder="1" applyAlignment="1">
      <alignment horizontal="center" vertical="center"/>
    </xf>
    <xf numFmtId="0" fontId="50" fillId="5" borderId="127" xfId="0" applyFont="1" applyFill="1" applyBorder="1" applyAlignment="1">
      <alignment horizontal="center" vertical="center"/>
    </xf>
    <xf numFmtId="0" fontId="50" fillId="5" borderId="9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1E0FF"/>
      <color rgb="FFCCECFF"/>
      <color rgb="FFFF6699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35</xdr:col>
      <xdr:colOff>51288</xdr:colOff>
      <xdr:row>0</xdr:row>
      <xdr:rowOff>58615</xdr:rowOff>
    </xdr:from>
    <xdr:ext cx="1436077" cy="358380"/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231673" y="58615"/>
          <a:ext cx="1436077" cy="358380"/>
        </a:xfrm>
        <a:prstGeom prst="wedgeRoundRectCallout">
          <a:avLst>
            <a:gd name="adj1" fmla="val 37683"/>
            <a:gd name="adj2" fmla="val 69701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tIns="0" bIns="0" rtlCol="0" anchor="t">
          <a:noAutofit/>
        </a:bodyPr>
        <a:lstStyle/>
        <a:p>
          <a:pPr algn="l"/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請求年月日を入力</a:t>
          </a:r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  <a:p>
          <a:pPr algn="l"/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（例：</a:t>
          </a:r>
          <a:r>
            <a:rPr kumimoji="1" lang="en-US" altLang="ja-JP" sz="800" b="0" cap="none" spc="0" baseline="0">
              <a:ln w="0"/>
              <a:solidFill>
                <a:schemeClr val="tx1"/>
              </a:solidFill>
              <a:effectLst/>
            </a:rPr>
            <a:t>2023/10/20</a:t>
          </a:r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と入力）</a:t>
          </a:r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  <a:p>
          <a:pPr algn="l"/>
          <a:endParaRPr kumimoji="1" lang="ja-JP" altLang="en-US" sz="10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33</xdr:col>
      <xdr:colOff>247505</xdr:colOff>
      <xdr:row>8</xdr:row>
      <xdr:rowOff>110860</xdr:rowOff>
    </xdr:from>
    <xdr:ext cx="2013647" cy="295116"/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556657" y="1436077"/>
          <a:ext cx="2013647" cy="295116"/>
        </a:xfrm>
        <a:prstGeom prst="wedgeRoundRectCallout">
          <a:avLst>
            <a:gd name="adj1" fmla="val -2817"/>
            <a:gd name="adj2" fmla="val 63318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tIns="0" bIns="0" rtlCol="0" anchor="t">
          <a:spAutoFit/>
        </a:bodyPr>
        <a:lstStyle/>
        <a:p>
          <a:pPr algn="l"/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取引先コードが不明な場合はお問い合わせ下さい。</a:t>
          </a:r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</xdr:txBody>
    </xdr:sp>
    <xdr:clientData/>
  </xdr:oneCellAnchor>
  <xdr:oneCellAnchor>
    <xdr:from>
      <xdr:col>24</xdr:col>
      <xdr:colOff>115978</xdr:colOff>
      <xdr:row>19</xdr:row>
      <xdr:rowOff>73908</xdr:rowOff>
    </xdr:from>
    <xdr:ext cx="1934308" cy="442674"/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4149608" y="2815451"/>
          <a:ext cx="1934308" cy="442674"/>
        </a:xfrm>
        <a:prstGeom prst="wedgeRoundRectCallout">
          <a:avLst>
            <a:gd name="adj1" fmla="val 34937"/>
            <a:gd name="adj2" fmla="val -77410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tIns="0" bIns="0" rtlCol="0" anchor="t">
          <a:spAutoFit/>
        </a:bodyPr>
        <a:lstStyle/>
        <a:p>
          <a:pPr algn="l"/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請求者欄はゴム印でも構いません。</a:t>
          </a:r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  <a:p>
          <a:pPr algn="l"/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提出用請求書を印刷後に会社印を押して提出して下さい。</a:t>
          </a:r>
        </a:p>
      </xdr:txBody>
    </xdr:sp>
    <xdr:clientData/>
  </xdr:oneCellAnchor>
  <xdr:oneCellAnchor>
    <xdr:from>
      <xdr:col>6</xdr:col>
      <xdr:colOff>65662</xdr:colOff>
      <xdr:row>26</xdr:row>
      <xdr:rowOff>197539</xdr:rowOff>
    </xdr:from>
    <xdr:ext cx="1579430" cy="629479"/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647640" y="4429952"/>
          <a:ext cx="1579430" cy="629479"/>
        </a:xfrm>
        <a:prstGeom prst="wedgeRoundRectCallout">
          <a:avLst>
            <a:gd name="adj1" fmla="val 82332"/>
            <a:gd name="adj2" fmla="val -38849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tIns="0" bIns="0" rtlCol="0" anchor="t">
          <a:noAutofit/>
        </a:bodyPr>
        <a:lstStyle/>
        <a:p>
          <a:pPr algn="l"/>
          <a:r>
            <a:rPr kumimoji="1" lang="en-US" altLang="ja-JP" sz="800" b="0" cap="none" spc="0" baseline="0">
              <a:ln w="0"/>
              <a:solidFill>
                <a:schemeClr val="tx1"/>
              </a:solidFill>
              <a:effectLst/>
            </a:rPr>
            <a:t>A</a:t>
          </a:r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・</a:t>
          </a:r>
          <a:r>
            <a:rPr kumimoji="1" lang="en-US" altLang="ja-JP" sz="800" b="0" cap="none" spc="0" baseline="0">
              <a:ln w="0"/>
              <a:solidFill>
                <a:schemeClr val="tx1"/>
              </a:solidFill>
              <a:effectLst/>
            </a:rPr>
            <a:t>B</a:t>
          </a:r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・</a:t>
          </a:r>
          <a:r>
            <a:rPr kumimoji="1" lang="en-US" altLang="ja-JP" sz="800" b="0" cap="none" spc="0" baseline="0">
              <a:ln w="0"/>
              <a:solidFill>
                <a:schemeClr val="tx1"/>
              </a:solidFill>
              <a:effectLst/>
            </a:rPr>
            <a:t>C</a:t>
          </a:r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欄、もしくは右欄の内訳を入力すると自動入力されます。</a:t>
          </a:r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  <a:p>
          <a:pPr algn="l"/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又は今回請求額（税抜）を直接入力して下さい。</a:t>
          </a:r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</xdr:txBody>
    </xdr:sp>
    <xdr:clientData/>
  </xdr:oneCellAnchor>
  <xdr:oneCellAnchor>
    <xdr:from>
      <xdr:col>9</xdr:col>
      <xdr:colOff>64357</xdr:colOff>
      <xdr:row>24</xdr:row>
      <xdr:rowOff>20377</xdr:rowOff>
    </xdr:from>
    <xdr:ext cx="1002195" cy="480390"/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2184705" y="3606747"/>
          <a:ext cx="1002195" cy="480390"/>
        </a:xfrm>
        <a:prstGeom prst="wedgeRoundRectCallout">
          <a:avLst>
            <a:gd name="adj1" fmla="val -41571"/>
            <a:gd name="adj2" fmla="val -27858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>
          <a:noAutofit/>
        </a:bodyPr>
        <a:lstStyle/>
        <a:p>
          <a:pPr algn="l"/>
          <a:r>
            <a:rPr kumimoji="1" lang="en-US" altLang="ja-JP" sz="800" b="0" cap="none" spc="0" baseline="0">
              <a:ln w="0"/>
              <a:solidFill>
                <a:schemeClr val="tx1"/>
              </a:solidFill>
              <a:effectLst/>
            </a:rPr>
            <a:t>A</a:t>
          </a:r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・</a:t>
          </a:r>
          <a:r>
            <a:rPr kumimoji="1" lang="en-US" altLang="ja-JP" sz="800" b="0" cap="none" spc="0" baseline="0">
              <a:ln w="0"/>
              <a:solidFill>
                <a:schemeClr val="tx1"/>
              </a:solidFill>
              <a:effectLst/>
            </a:rPr>
            <a:t>B</a:t>
          </a:r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・</a:t>
          </a:r>
          <a:r>
            <a:rPr kumimoji="1" lang="en-US" altLang="ja-JP" sz="800" b="0" cap="none" spc="0" baseline="0">
              <a:ln w="0"/>
              <a:solidFill>
                <a:schemeClr val="tx1"/>
              </a:solidFill>
              <a:effectLst/>
            </a:rPr>
            <a:t>C</a:t>
          </a:r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欄は出来高払の場合のみ入力して下さい。</a:t>
          </a:r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</xdr:txBody>
    </xdr:sp>
    <xdr:clientData/>
  </xdr:oneCellAnchor>
  <xdr:oneCellAnchor>
    <xdr:from>
      <xdr:col>28</xdr:col>
      <xdr:colOff>9856</xdr:colOff>
      <xdr:row>31</xdr:row>
      <xdr:rowOff>144959</xdr:rowOff>
    </xdr:from>
    <xdr:ext cx="1501389" cy="778221"/>
    <xdr:sp macro="" textlink="">
      <xdr:nvSpPr>
        <xdr:cNvPr id="13" name="角丸四角形吹き出し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4838617" y="5677742"/>
          <a:ext cx="1501389" cy="778221"/>
        </a:xfrm>
        <a:prstGeom prst="wedgeRoundRectCallout">
          <a:avLst>
            <a:gd name="adj1" fmla="val -58720"/>
            <a:gd name="adj2" fmla="val 16014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tIns="0" bIns="0" rtlCol="0" anchor="t">
          <a:noAutofit/>
        </a:bodyPr>
        <a:lstStyle/>
        <a:p>
          <a:pPr algn="l"/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請求内訳を入力すると自動入力されます。</a:t>
          </a:r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  <a:p>
          <a:pPr algn="l"/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又は消費税率ごとに分けて税抜金額計、対応する消費税額を直接入力して下さい。</a:t>
          </a:r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</xdr:txBody>
    </xdr:sp>
    <xdr:clientData/>
  </xdr:oneCellAnchor>
  <xdr:twoCellAnchor>
    <xdr:from>
      <xdr:col>0</xdr:col>
      <xdr:colOff>146537</xdr:colOff>
      <xdr:row>0</xdr:row>
      <xdr:rowOff>117231</xdr:rowOff>
    </xdr:from>
    <xdr:to>
      <xdr:col>0</xdr:col>
      <xdr:colOff>556845</xdr:colOff>
      <xdr:row>0</xdr:row>
      <xdr:rowOff>293077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46537" y="117231"/>
          <a:ext cx="410308" cy="17584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22</xdr:col>
      <xdr:colOff>87923</xdr:colOff>
      <xdr:row>11</xdr:row>
      <xdr:rowOff>7328</xdr:rowOff>
    </xdr:from>
    <xdr:ext cx="1252903" cy="295116"/>
    <xdr:sp macro="" textlink="">
      <xdr:nvSpPr>
        <xdr:cNvPr id="14" name="角丸四角形吹き出し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4322885" y="1890347"/>
          <a:ext cx="1252903" cy="295116"/>
        </a:xfrm>
        <a:prstGeom prst="wedgeRoundRectCallout">
          <a:avLst>
            <a:gd name="adj1" fmla="val -59394"/>
            <a:gd name="adj2" fmla="val 23940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tIns="0" bIns="0" rtlCol="0" anchor="t">
          <a:spAutoFit/>
        </a:bodyPr>
        <a:lstStyle/>
        <a:p>
          <a:pPr algn="l"/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契約金額がある場合は入力して下さい。</a:t>
          </a:r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</xdr:txBody>
    </xdr:sp>
    <xdr:clientData/>
  </xdr:oneCellAnchor>
  <xdr:oneCellAnchor>
    <xdr:from>
      <xdr:col>22</xdr:col>
      <xdr:colOff>95250</xdr:colOff>
      <xdr:row>15</xdr:row>
      <xdr:rowOff>58616</xdr:rowOff>
    </xdr:from>
    <xdr:ext cx="1245576" cy="295116"/>
    <xdr:sp macro="" textlink="">
      <xdr:nvSpPr>
        <xdr:cNvPr id="12" name="角丸四角形吹き出し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4330212" y="2454520"/>
          <a:ext cx="1245576" cy="295116"/>
        </a:xfrm>
        <a:prstGeom prst="wedgeRoundRectCallout">
          <a:avLst>
            <a:gd name="adj1" fmla="val -56709"/>
            <a:gd name="adj2" fmla="val 2664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tIns="0" bIns="0" rtlCol="0" anchor="t">
          <a:spAutoFit/>
        </a:bodyPr>
        <a:lstStyle/>
        <a:p>
          <a:pPr algn="l"/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Ｆ（請求額合計）が自動入力されます。</a:t>
          </a:r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</xdr:txBody>
    </xdr:sp>
    <xdr:clientData/>
  </xdr:oneCellAnchor>
  <xdr:oneCellAnchor>
    <xdr:from>
      <xdr:col>13</xdr:col>
      <xdr:colOff>13195</xdr:colOff>
      <xdr:row>19</xdr:row>
      <xdr:rowOff>15902</xdr:rowOff>
    </xdr:from>
    <xdr:ext cx="1384170" cy="742059"/>
    <xdr:sp macro="" textlink="">
      <xdr:nvSpPr>
        <xdr:cNvPr id="15" name="角丸四角形吹き出し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721608" y="2798859"/>
          <a:ext cx="1384170" cy="742059"/>
        </a:xfrm>
        <a:prstGeom prst="wedgeRoundRectCallout">
          <a:avLst>
            <a:gd name="adj1" fmla="val 23522"/>
            <a:gd name="adj2" fmla="val 66734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tIns="0" bIns="0" rtlCol="0" anchor="t">
          <a:noAutofit/>
        </a:bodyPr>
        <a:lstStyle/>
        <a:p>
          <a:pPr algn="l"/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出来高払の場合、累計出来高に対する請求額比率（</a:t>
          </a:r>
          <a:r>
            <a:rPr kumimoji="1" lang="en-US" altLang="ja-JP" sz="800" b="0" cap="none" spc="0" baseline="0">
              <a:ln w="0"/>
              <a:solidFill>
                <a:schemeClr val="tx1"/>
              </a:solidFill>
              <a:effectLst/>
            </a:rPr>
            <a:t>100%</a:t>
          </a:r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の場合は</a:t>
          </a:r>
          <a:r>
            <a:rPr kumimoji="1" lang="en-US" altLang="ja-JP" sz="800" b="0" cap="none" spc="0" baseline="0">
              <a:ln w="0"/>
              <a:solidFill>
                <a:schemeClr val="tx1"/>
              </a:solidFill>
              <a:effectLst/>
            </a:rPr>
            <a:t>100</a:t>
          </a:r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、</a:t>
          </a:r>
          <a:r>
            <a:rPr kumimoji="1" lang="en-US" altLang="ja-JP" sz="800" b="0" cap="none" spc="0" baseline="0">
              <a:ln w="0"/>
              <a:solidFill>
                <a:schemeClr val="tx1"/>
              </a:solidFill>
              <a:effectLst/>
            </a:rPr>
            <a:t>90</a:t>
          </a:r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％の場合は</a:t>
          </a:r>
          <a:r>
            <a:rPr kumimoji="1" lang="en-US" altLang="ja-JP" sz="800" b="0" cap="none" spc="0" baseline="0">
              <a:ln w="0"/>
              <a:solidFill>
                <a:schemeClr val="tx1"/>
              </a:solidFill>
              <a:effectLst/>
            </a:rPr>
            <a:t>90</a:t>
          </a:r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）を入力して下さい。</a:t>
          </a:r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  <a:p>
          <a:pPr algn="l"/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</xdr:txBody>
    </xdr:sp>
    <xdr:clientData/>
  </xdr:oneCellAnchor>
  <xdr:oneCellAnchor>
    <xdr:from>
      <xdr:col>22</xdr:col>
      <xdr:colOff>7327</xdr:colOff>
      <xdr:row>6</xdr:row>
      <xdr:rowOff>65941</xdr:rowOff>
    </xdr:from>
    <xdr:ext cx="1714500" cy="351693"/>
    <xdr:sp macro="" textlink="">
      <xdr:nvSpPr>
        <xdr:cNvPr id="18" name="角丸四角形吹き出し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4242289" y="1179633"/>
          <a:ext cx="1714500" cy="351693"/>
        </a:xfrm>
        <a:prstGeom prst="wedgeRoundRectCallout">
          <a:avLst>
            <a:gd name="adj1" fmla="val 7574"/>
            <a:gd name="adj2" fmla="val -13275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tIns="0" bIns="0" rtlCol="0" anchor="t">
          <a:noAutofit/>
        </a:bodyPr>
        <a:lstStyle/>
        <a:p>
          <a:pPr algn="l"/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工事名称・工事コードが不明な場合はお問い合わせ下さい。</a:t>
          </a:r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</xdr:txBody>
    </xdr:sp>
    <xdr:clientData/>
  </xdr:oneCellAnchor>
  <xdr:oneCellAnchor>
    <xdr:from>
      <xdr:col>26</xdr:col>
      <xdr:colOff>132522</xdr:colOff>
      <xdr:row>0</xdr:row>
      <xdr:rowOff>41414</xdr:rowOff>
    </xdr:from>
    <xdr:ext cx="1341783" cy="286488"/>
    <xdr:sp macro="" textlink="">
      <xdr:nvSpPr>
        <xdr:cNvPr id="4" name="額縁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085522" y="41414"/>
          <a:ext cx="1341783" cy="286488"/>
        </a:xfrm>
        <a:prstGeom prst="bevel">
          <a:avLst/>
        </a:prstGeom>
        <a:solidFill>
          <a:srgbClr val="FF6699"/>
        </a:solidFill>
        <a:ln>
          <a:solidFill>
            <a:schemeClr val="tx1">
              <a:lumMod val="85000"/>
              <a:lumOff val="1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>
          <a:noAutofit/>
        </a:bodyPr>
        <a:lstStyle/>
        <a:p>
          <a:pPr algn="l"/>
          <a:r>
            <a:rPr kumimoji="1" lang="ja-JP" altLang="en-US" sz="1200" b="1" baseline="0">
              <a:solidFill>
                <a:schemeClr val="tx1"/>
              </a:solidFill>
            </a:rPr>
            <a:t>入力用シート</a:t>
          </a:r>
        </a:p>
      </xdr:txBody>
    </xdr:sp>
    <xdr:clientData/>
  </xdr:oneCellAnchor>
  <xdr:oneCellAnchor>
    <xdr:from>
      <xdr:col>42</xdr:col>
      <xdr:colOff>244688</xdr:colOff>
      <xdr:row>8</xdr:row>
      <xdr:rowOff>193007</xdr:rowOff>
    </xdr:from>
    <xdr:ext cx="1789023" cy="442674"/>
    <xdr:sp macro="" textlink="">
      <xdr:nvSpPr>
        <xdr:cNvPr id="16" name="角丸四角形吹き出し 6">
          <a:extLst>
            <a:ext uri="{FF2B5EF4-FFF2-40B4-BE49-F238E27FC236}">
              <a16:creationId xmlns:a16="http://schemas.microsoft.com/office/drawing/2014/main" id="{FE3FCE53-6F9C-4349-85C9-6815E00BE0B4}"/>
            </a:ext>
          </a:extLst>
        </xdr:cNvPr>
        <xdr:cNvSpPr/>
      </xdr:nvSpPr>
      <xdr:spPr>
        <a:xfrm>
          <a:off x="7641058" y="1360855"/>
          <a:ext cx="1789023" cy="442674"/>
        </a:xfrm>
        <a:prstGeom prst="wedgeRoundRectCallout">
          <a:avLst>
            <a:gd name="adj1" fmla="val -38284"/>
            <a:gd name="adj2" fmla="val 62918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tIns="0" bIns="0" rtlCol="0" anchor="t">
          <a:spAutoFit/>
        </a:bodyPr>
        <a:lstStyle/>
        <a:p>
          <a:r>
            <a:rPr kumimoji="1" lang="ja-JP" altLang="ja-JP" sz="8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令和</a:t>
          </a:r>
          <a:r>
            <a:rPr kumimoji="1" lang="en-US" altLang="ja-JP" sz="8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8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年</a:t>
          </a:r>
          <a:r>
            <a:rPr kumimoji="1" lang="en-US" altLang="ja-JP" sz="8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10</a:t>
          </a:r>
          <a:r>
            <a:rPr kumimoji="1" lang="ja-JP" altLang="ja-JP" sz="8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月</a:t>
          </a:r>
          <a:r>
            <a:rPr kumimoji="1" lang="en-US" altLang="ja-JP" sz="8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ja-JP" sz="8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日以降の発行分には登録番号を記入して下さい。</a:t>
          </a:r>
          <a:endParaRPr lang="ja-JP" altLang="ja-JP" sz="800">
            <a:effectLst/>
            <a:latin typeface="+mn-ea"/>
            <a:ea typeface="+mn-ea"/>
          </a:endParaRPr>
        </a:p>
        <a:p>
          <a:r>
            <a:rPr kumimoji="1" lang="ja-JP" altLang="ja-JP" sz="800" b="0" baseline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消費税免税事業者は記載不要です。</a:t>
          </a:r>
          <a:endParaRPr lang="ja-JP" altLang="ja-JP" sz="800">
            <a:effectLst/>
            <a:latin typeface="+mn-ea"/>
            <a:ea typeface="+mn-ea"/>
          </a:endParaRPr>
        </a:p>
      </xdr:txBody>
    </xdr:sp>
    <xdr:clientData/>
  </xdr:oneCellAnchor>
  <xdr:oneCellAnchor>
    <xdr:from>
      <xdr:col>34</xdr:col>
      <xdr:colOff>243786</xdr:colOff>
      <xdr:row>27</xdr:row>
      <xdr:rowOff>143372</xdr:rowOff>
    </xdr:from>
    <xdr:ext cx="1377037" cy="775998"/>
    <xdr:sp macro="" textlink="">
      <xdr:nvSpPr>
        <xdr:cNvPr id="17" name="角丸四角形吹き出し 14">
          <a:extLst>
            <a:ext uri="{FF2B5EF4-FFF2-40B4-BE49-F238E27FC236}">
              <a16:creationId xmlns:a16="http://schemas.microsoft.com/office/drawing/2014/main" id="{C78E0F5B-E21F-435B-B39D-871CD4B8566A}"/>
            </a:ext>
          </a:extLst>
        </xdr:cNvPr>
        <xdr:cNvSpPr/>
      </xdr:nvSpPr>
      <xdr:spPr>
        <a:xfrm>
          <a:off x="6430895" y="4698807"/>
          <a:ext cx="1377037" cy="775998"/>
        </a:xfrm>
        <a:prstGeom prst="wedgeRoundRectCallout">
          <a:avLst>
            <a:gd name="adj1" fmla="val 76589"/>
            <a:gd name="adj2" fmla="val -71321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tIns="0" bIns="0" rtlCol="0" anchor="t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 w="0"/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この欄には、軽減税率</a:t>
          </a:r>
          <a:r>
            <a:rPr kumimoji="1" lang="en-US" altLang="ja-JP" sz="800" b="0" i="0" u="none" strike="noStrike" kern="0" cap="none" spc="0" normalizeH="0" baseline="0" noProof="0">
              <a:ln w="0"/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8%</a:t>
          </a:r>
          <a:r>
            <a:rPr kumimoji="1" lang="ja-JP" altLang="en-US" sz="800" b="0" i="0" u="none" strike="noStrike" kern="0" cap="none" spc="0" normalizeH="0" baseline="0" noProof="0">
              <a:ln w="0"/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適用のものは「</a:t>
          </a:r>
          <a:r>
            <a:rPr kumimoji="1" lang="en-US" altLang="ja-JP" sz="800" b="0" i="0" u="none" strike="noStrike" kern="0" cap="none" spc="0" normalizeH="0" baseline="0" noProof="0">
              <a:ln w="0"/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8</a:t>
          </a:r>
          <a:r>
            <a:rPr kumimoji="1" lang="ja-JP" altLang="en-US" sz="800" b="0" i="0" u="none" strike="noStrike" kern="0" cap="none" spc="0" normalizeH="0" baseline="0" noProof="0">
              <a:ln w="0"/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」、消費税が付かないもの</a:t>
          </a:r>
          <a:r>
            <a:rPr kumimoji="1" lang="en-US" altLang="ja-JP" sz="800" b="0" i="0" u="none" strike="noStrike" kern="0" cap="none" spc="0" normalizeH="0" baseline="0" noProof="0">
              <a:ln w="0"/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(</a:t>
          </a:r>
          <a:r>
            <a:rPr kumimoji="1" lang="ja-JP" altLang="en-US" sz="800" b="0" i="0" u="none" strike="noStrike" kern="0" cap="none" spc="0" normalizeH="0" baseline="0" noProof="0">
              <a:ln w="0"/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不課税・非課税</a:t>
          </a:r>
          <a:r>
            <a:rPr kumimoji="1" lang="en-US" altLang="ja-JP" sz="800" b="0" i="0" u="none" strike="noStrike" kern="0" cap="none" spc="0" normalizeH="0" baseline="0" noProof="0">
              <a:ln w="0"/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) </a:t>
          </a:r>
          <a:r>
            <a:rPr kumimoji="1" lang="ja-JP" altLang="en-US" sz="800" b="0" i="0" u="none" strike="noStrike" kern="0" cap="none" spc="0" normalizeH="0" baseline="0" noProof="0">
              <a:ln w="0"/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は「</a:t>
          </a:r>
          <a:r>
            <a:rPr kumimoji="1" lang="en-US" altLang="ja-JP" sz="800" b="0" i="0" u="none" strike="noStrike" kern="0" cap="none" spc="0" normalizeH="0" baseline="0" noProof="0">
              <a:ln w="0"/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0</a:t>
          </a:r>
          <a:r>
            <a:rPr kumimoji="1" lang="ja-JP" altLang="en-US" sz="800" b="0" i="0" u="none" strike="noStrike" kern="0" cap="none" spc="0" normalizeH="0" baseline="0" noProof="0">
              <a:ln w="0"/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」を記入して下さい。</a:t>
          </a:r>
          <a:endParaRPr kumimoji="1" lang="en-US" altLang="ja-JP" sz="800" b="0" i="0" u="none" strike="noStrike" kern="0" cap="none" spc="0" normalizeH="0" baseline="0" noProof="0">
            <a:ln w="0"/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l"/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417718</xdr:colOff>
      <xdr:row>14</xdr:row>
      <xdr:rowOff>130838</xdr:rowOff>
    </xdr:from>
    <xdr:to>
      <xdr:col>42</xdr:col>
      <xdr:colOff>132923</xdr:colOff>
      <xdr:row>17</xdr:row>
      <xdr:rowOff>56831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spect="1"/>
        </xdr:cNvSpPr>
      </xdr:nvSpPr>
      <xdr:spPr>
        <a:xfrm>
          <a:off x="7805805" y="2276034"/>
          <a:ext cx="294988" cy="340123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700">
              <a:solidFill>
                <a:srgbClr val="FF0000"/>
              </a:solidFill>
            </a:rPr>
            <a:t>社印</a:t>
          </a:r>
        </a:p>
      </xdr:txBody>
    </xdr:sp>
    <xdr:clientData/>
  </xdr:twoCellAnchor>
  <xdr:oneCellAnchor>
    <xdr:from>
      <xdr:col>29</xdr:col>
      <xdr:colOff>975</xdr:colOff>
      <xdr:row>32</xdr:row>
      <xdr:rowOff>2924</xdr:rowOff>
    </xdr:from>
    <xdr:ext cx="4413655" cy="1299882"/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7145975" y="5489324"/>
          <a:ext cx="4413655" cy="1299882"/>
        </a:xfrm>
        <a:prstGeom prst="wedgeRoundRectCallout">
          <a:avLst>
            <a:gd name="adj1" fmla="val 7574"/>
            <a:gd name="adj2" fmla="val -13275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 w="38100">
          <a:solidFill>
            <a:srgbClr val="FF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tIns="0" bIns="0" rtlCol="0" anchor="t">
          <a:noAutofit/>
        </a:bodyPr>
        <a:lstStyle/>
        <a:p>
          <a:pPr algn="l"/>
          <a:r>
            <a:rPr kumimoji="1" lang="ja-JP" altLang="en-US" sz="1200" b="0" cap="none" spc="0" baseline="0">
              <a:ln w="0"/>
              <a:solidFill>
                <a:schemeClr val="tx1"/>
              </a:solidFill>
              <a:effectLst/>
            </a:rPr>
            <a:t>請求書発行について</a:t>
          </a:r>
          <a:endParaRPr kumimoji="1" lang="en-US" altLang="ja-JP" sz="1200" b="0" cap="none" spc="0" baseline="0">
            <a:ln w="0"/>
            <a:solidFill>
              <a:schemeClr val="tx1"/>
            </a:solidFill>
            <a:effectLst/>
          </a:endParaRPr>
        </a:p>
        <a:p>
          <a:pPr algn="l"/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  <a:p>
          <a:pPr algn="l"/>
          <a:r>
            <a:rPr kumimoji="1" lang="ja-JP" altLang="en-US" sz="900" b="0" cap="none" spc="0" baseline="0">
              <a:ln w="0"/>
              <a:solidFill>
                <a:schemeClr val="tx1"/>
              </a:solidFill>
              <a:effectLst/>
            </a:rPr>
            <a:t>●請求書は毎月</a:t>
          </a:r>
          <a:r>
            <a:rPr kumimoji="1" lang="en-US" altLang="ja-JP" sz="900" b="0" cap="none" spc="0" baseline="0">
              <a:ln w="0"/>
              <a:solidFill>
                <a:schemeClr val="tx1"/>
              </a:solidFill>
              <a:effectLst/>
            </a:rPr>
            <a:t>20</a:t>
          </a:r>
          <a:r>
            <a:rPr kumimoji="1" lang="ja-JP" altLang="en-US" sz="900" b="0" cap="none" spc="0" baseline="0">
              <a:ln w="0"/>
              <a:solidFill>
                <a:schemeClr val="tx1"/>
              </a:solidFill>
              <a:effectLst/>
            </a:rPr>
            <a:t>日締、提出は</a:t>
          </a:r>
          <a:r>
            <a:rPr kumimoji="1" lang="en-US" altLang="ja-JP" sz="900" b="0" cap="none" spc="0" baseline="0">
              <a:ln w="0"/>
              <a:solidFill>
                <a:schemeClr val="tx1"/>
              </a:solidFill>
              <a:effectLst/>
            </a:rPr>
            <a:t>25</a:t>
          </a:r>
          <a:r>
            <a:rPr kumimoji="1" lang="ja-JP" altLang="en-US" sz="900" b="0" cap="none" spc="0" baseline="0">
              <a:ln w="0"/>
              <a:solidFill>
                <a:schemeClr val="tx1"/>
              </a:solidFill>
              <a:effectLst/>
            </a:rPr>
            <a:t>日迄です。</a:t>
          </a:r>
          <a:endParaRPr kumimoji="1" lang="en-US" altLang="ja-JP" sz="900" b="0" cap="none" spc="0" baseline="0">
            <a:ln w="0"/>
            <a:solidFill>
              <a:schemeClr val="tx1"/>
            </a:solidFill>
            <a:effectLst/>
          </a:endParaRPr>
        </a:p>
        <a:p>
          <a:pPr algn="l"/>
          <a:r>
            <a:rPr kumimoji="1" lang="ja-JP" altLang="en-US" sz="900" b="0" cap="none" spc="0" baseline="0">
              <a:ln w="0"/>
              <a:solidFill>
                <a:schemeClr val="tx1"/>
              </a:solidFill>
              <a:effectLst/>
            </a:rPr>
            <a:t>●提出用請求書はＡ４サイズにて印刷して下さい。</a:t>
          </a:r>
          <a:endParaRPr kumimoji="1" lang="en-US" altLang="ja-JP" sz="900" b="0" cap="none" spc="0" baseline="0">
            <a:ln w="0"/>
            <a:solidFill>
              <a:schemeClr val="tx1"/>
            </a:solidFill>
            <a:effectLst/>
          </a:endParaRPr>
        </a:p>
        <a:p>
          <a:pPr algn="l"/>
          <a:r>
            <a:rPr kumimoji="1" lang="ja-JP" altLang="en-US" sz="900" b="0" cap="none" spc="0" baseline="0">
              <a:ln w="0"/>
              <a:solidFill>
                <a:schemeClr val="tx1"/>
              </a:solidFill>
              <a:effectLst/>
            </a:rPr>
            <a:t>●複数の工事を受注されている場合には、各工事名ごとに請求書を提出して下さい。</a:t>
          </a:r>
          <a:endParaRPr kumimoji="1" lang="en-US" altLang="ja-JP" sz="900" b="0" cap="none" spc="0" baseline="0">
            <a:ln w="0"/>
            <a:solidFill>
              <a:schemeClr val="tx1"/>
            </a:solidFill>
            <a:effectLst/>
          </a:endParaRPr>
        </a:p>
        <a:p>
          <a:pPr algn="l"/>
          <a:r>
            <a:rPr kumimoji="1" lang="ja-JP" altLang="en-US" sz="900" b="0" cap="none" spc="0" baseline="0">
              <a:ln w="0"/>
              <a:solidFill>
                <a:schemeClr val="tx1"/>
              </a:solidFill>
              <a:effectLst/>
            </a:rPr>
            <a:t>●各項目自動計算となっておりますが、金額訂正が必要な場合は直接入力して下さい。</a:t>
          </a:r>
          <a:endParaRPr kumimoji="1" lang="en-US" altLang="ja-JP" sz="900" b="0" cap="none" spc="0" baseline="0">
            <a:ln w="0"/>
            <a:solidFill>
              <a:schemeClr val="tx1"/>
            </a:solidFill>
            <a:effectLst/>
          </a:endParaRPr>
        </a:p>
        <a:p>
          <a:pPr algn="l"/>
          <a:r>
            <a:rPr kumimoji="1" lang="ja-JP" altLang="en-US" sz="900" b="0" cap="none" spc="0" baseline="0">
              <a:ln w="0"/>
              <a:solidFill>
                <a:schemeClr val="tx1"/>
              </a:solidFill>
              <a:effectLst/>
            </a:rPr>
            <a:t>●請求書は手書きでの提出も可能です。</a:t>
          </a:r>
          <a:endParaRPr kumimoji="1" lang="en-US" altLang="ja-JP" sz="900" b="0" cap="none" spc="0" baseline="0">
            <a:ln w="0"/>
            <a:solidFill>
              <a:schemeClr val="tx1"/>
            </a:solidFill>
            <a:effectLst/>
          </a:endParaRPr>
        </a:p>
      </xdr:txBody>
    </xdr:sp>
    <xdr:clientData/>
  </xdr:oneCellAnchor>
  <xdr:oneCellAnchor>
    <xdr:from>
      <xdr:col>10</xdr:col>
      <xdr:colOff>139349</xdr:colOff>
      <xdr:row>19</xdr:row>
      <xdr:rowOff>17226</xdr:rowOff>
    </xdr:from>
    <xdr:ext cx="1492820" cy="651438"/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2425349" y="2742204"/>
          <a:ext cx="1492820" cy="651438"/>
        </a:xfrm>
        <a:prstGeom prst="wedgeRoundRectCallout">
          <a:avLst>
            <a:gd name="adj1" fmla="val 23039"/>
            <a:gd name="adj2" fmla="val 71819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 w="12700" cap="flat" cmpd="sng" algn="ctr">
          <a:solidFill>
            <a:schemeClr val="accent4"/>
          </a:solidFill>
          <a:prstDash val="solid"/>
          <a:miter lim="800000"/>
        </a:ln>
        <a:effectLst/>
      </xdr:spPr>
      <xdr:txBody>
        <a:bodyPr vertOverflow="clip" horzOverflow="clip" wrap="square" tIns="0" bIns="0" rtlCol="0" anchor="t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出来高払の場合、累計出来高に対する請求額比率（</a:t>
          </a:r>
          <a:r>
            <a:rPr kumimoji="1" lang="en-US" altLang="ja-JP" sz="8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100%</a:t>
          </a:r>
          <a:r>
            <a:rPr kumimoji="1" lang="ja-JP" altLang="en-US" sz="8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の場合は</a:t>
          </a:r>
          <a:r>
            <a:rPr kumimoji="1" lang="en-US" altLang="ja-JP" sz="8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100</a:t>
          </a:r>
          <a:r>
            <a:rPr kumimoji="1" lang="ja-JP" altLang="en-US" sz="8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、</a:t>
          </a:r>
          <a:r>
            <a:rPr kumimoji="1" lang="en-US" altLang="ja-JP" sz="8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90</a:t>
          </a:r>
          <a:r>
            <a:rPr kumimoji="1" lang="ja-JP" altLang="en-US" sz="8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％の場合は</a:t>
          </a:r>
          <a:r>
            <a:rPr kumimoji="1" lang="en-US" altLang="ja-JP" sz="8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90</a:t>
          </a:r>
          <a:r>
            <a:rPr kumimoji="1" lang="ja-JP" altLang="en-US" sz="800" b="0" i="0" u="none" strike="noStrike" kern="0" cap="none" spc="0" normalizeH="0" baseline="0" noProof="0">
              <a:ln w="0"/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）を入力して下さい。</a:t>
          </a:r>
          <a:endParaRPr kumimoji="1" lang="en-US" altLang="ja-JP" sz="800" b="0" i="0" u="none" strike="noStrike" kern="0" cap="none" spc="0" normalizeH="0" baseline="0" noProof="0">
            <a:ln w="0"/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800" b="0" i="0" u="none" strike="noStrike" kern="0" cap="none" spc="0" normalizeH="0" baseline="0" noProof="0">
            <a:ln w="0"/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oneCellAnchor>
  <xdr:oneCellAnchor>
    <xdr:from>
      <xdr:col>10</xdr:col>
      <xdr:colOff>201706</xdr:colOff>
      <xdr:row>24</xdr:row>
      <xdr:rowOff>40442</xdr:rowOff>
    </xdr:from>
    <xdr:ext cx="1002195" cy="480390"/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4316506" y="4155242"/>
          <a:ext cx="1002195" cy="480390"/>
        </a:xfrm>
        <a:prstGeom prst="wedgeRoundRectCallout">
          <a:avLst>
            <a:gd name="adj1" fmla="val -41571"/>
            <a:gd name="adj2" fmla="val -27858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accent4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>
          <a:noAutofit/>
        </a:bodyPr>
        <a:lstStyle/>
        <a:p>
          <a:pPr algn="l"/>
          <a:r>
            <a:rPr kumimoji="1" lang="en-US" altLang="ja-JP" sz="800" b="0" cap="none" spc="0" baseline="0">
              <a:ln w="0"/>
              <a:solidFill>
                <a:schemeClr val="tx1"/>
              </a:solidFill>
              <a:effectLst/>
            </a:rPr>
            <a:t>A</a:t>
          </a:r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・</a:t>
          </a:r>
          <a:r>
            <a:rPr kumimoji="1" lang="en-US" altLang="ja-JP" sz="800" b="0" cap="none" spc="0" baseline="0">
              <a:ln w="0"/>
              <a:solidFill>
                <a:schemeClr val="tx1"/>
              </a:solidFill>
              <a:effectLst/>
            </a:rPr>
            <a:t>B</a:t>
          </a:r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・</a:t>
          </a:r>
          <a:r>
            <a:rPr kumimoji="1" lang="en-US" altLang="ja-JP" sz="800" b="0" cap="none" spc="0" baseline="0">
              <a:ln w="0"/>
              <a:solidFill>
                <a:schemeClr val="tx1"/>
              </a:solidFill>
              <a:effectLst/>
            </a:rPr>
            <a:t>C</a:t>
          </a:r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欄は出来高払の場合のみ入力して下さい。</a:t>
          </a:r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</xdr:txBody>
    </xdr:sp>
    <xdr:clientData/>
  </xdr:oneCellAnchor>
  <xdr:oneCellAnchor>
    <xdr:from>
      <xdr:col>20</xdr:col>
      <xdr:colOff>65330</xdr:colOff>
      <xdr:row>15</xdr:row>
      <xdr:rowOff>37026</xdr:rowOff>
    </xdr:from>
    <xdr:ext cx="1245576" cy="295116"/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3809069" y="2347874"/>
          <a:ext cx="1245576" cy="295116"/>
        </a:xfrm>
        <a:prstGeom prst="wedgeRoundRectCallout">
          <a:avLst>
            <a:gd name="adj1" fmla="val -57374"/>
            <a:gd name="adj2" fmla="val 16697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accent4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tIns="0" bIns="0" rtlCol="0" anchor="t">
          <a:spAutoFit/>
        </a:bodyPr>
        <a:lstStyle/>
        <a:p>
          <a:pPr algn="l"/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Ｆ（請求額合計）が自動入力されます。</a:t>
          </a:r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</xdr:txBody>
    </xdr:sp>
    <xdr:clientData/>
  </xdr:oneCellAnchor>
  <xdr:oneCellAnchor>
    <xdr:from>
      <xdr:col>33</xdr:col>
      <xdr:colOff>140940</xdr:colOff>
      <xdr:row>28</xdr:row>
      <xdr:rowOff>24804</xdr:rowOff>
    </xdr:from>
    <xdr:ext cx="1465888" cy="874190"/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6452288" y="4845282"/>
          <a:ext cx="1465888" cy="874190"/>
        </a:xfrm>
        <a:prstGeom prst="wedgeRoundRectCallout">
          <a:avLst>
            <a:gd name="adj1" fmla="val -21733"/>
            <a:gd name="adj2" fmla="val -72552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accent4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tIns="0" bIns="0" rtlCol="0" anchor="t">
          <a:noAutofit/>
        </a:bodyPr>
        <a:lstStyle/>
        <a:p>
          <a:pPr algn="l"/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請求内訳を入力して下さい。</a:t>
          </a:r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  <a:p>
          <a:pPr algn="l"/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項目が多い場合は内訳別紙をお使い下さい。</a:t>
          </a:r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  <a:p>
          <a:pPr algn="l"/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又はここには記入せず、内訳を別紙</a:t>
          </a:r>
          <a:r>
            <a:rPr kumimoji="1" lang="en-US" altLang="ja-JP" sz="800" b="0" cap="none" spc="0" baseline="0">
              <a:ln w="0"/>
              <a:solidFill>
                <a:schemeClr val="tx1"/>
              </a:solidFill>
              <a:effectLst/>
            </a:rPr>
            <a:t>(</a:t>
          </a:r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貴社様式</a:t>
          </a:r>
          <a:r>
            <a:rPr kumimoji="1" lang="en-US" altLang="ja-JP" sz="800" b="0" cap="none" spc="0" baseline="0">
              <a:ln w="0"/>
              <a:solidFill>
                <a:schemeClr val="tx1"/>
              </a:solidFill>
              <a:effectLst/>
            </a:rPr>
            <a:t>)</a:t>
          </a:r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にて添付して下さい。</a:t>
          </a:r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</xdr:txBody>
    </xdr:sp>
    <xdr:clientData/>
  </xdr:oneCellAnchor>
  <xdr:oneCellAnchor>
    <xdr:from>
      <xdr:col>20</xdr:col>
      <xdr:colOff>56029</xdr:colOff>
      <xdr:row>12</xdr:row>
      <xdr:rowOff>89647</xdr:rowOff>
    </xdr:from>
    <xdr:ext cx="1252903" cy="295116"/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11028829" y="2147047"/>
          <a:ext cx="1252903" cy="295116"/>
        </a:xfrm>
        <a:prstGeom prst="wedgeRoundRectCallout">
          <a:avLst>
            <a:gd name="adj1" fmla="val -57411"/>
            <a:gd name="adj2" fmla="val 21133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accent4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tIns="0" bIns="0" rtlCol="0" anchor="t">
          <a:spAutoFit/>
        </a:bodyPr>
        <a:lstStyle/>
        <a:p>
          <a:pPr algn="l"/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契約金額がある場合は入力して下さい。</a:t>
          </a:r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</xdr:txBody>
    </xdr:sp>
    <xdr:clientData/>
  </xdr:oneCellAnchor>
  <xdr:oneCellAnchor>
    <xdr:from>
      <xdr:col>41</xdr:col>
      <xdr:colOff>55543</xdr:colOff>
      <xdr:row>0</xdr:row>
      <xdr:rowOff>41412</xdr:rowOff>
    </xdr:from>
    <xdr:ext cx="1609262" cy="323024"/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25430143" y="41412"/>
          <a:ext cx="1609262" cy="323024"/>
        </a:xfrm>
        <a:prstGeom prst="wedgeRoundRectCallout">
          <a:avLst>
            <a:gd name="adj1" fmla="val 7574"/>
            <a:gd name="adj2" fmla="val -13275"/>
            <a:gd name="adj3" fmla="val 16667"/>
          </a:avLst>
        </a:prstGeom>
        <a:noFill/>
        <a:ln w="66675" cap="sq" cmpd="dbl">
          <a:solidFill>
            <a:srgbClr val="FF0000">
              <a:alpha val="85000"/>
            </a:srgbClr>
          </a:solidFill>
          <a:miter lim="800000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tIns="0" bIns="0" rtlCol="0" anchor="ctr" anchorCtr="0">
          <a:noAutofit/>
        </a:bodyPr>
        <a:lstStyle/>
        <a:p>
          <a:pPr algn="ctr"/>
          <a:r>
            <a:rPr kumimoji="1" lang="ja-JP" altLang="en-US" sz="1800" b="0" cap="none" spc="0" baseline="0">
              <a:ln w="0"/>
              <a:solidFill>
                <a:srgbClr val="FF0000"/>
              </a:solidFill>
              <a:effectLst/>
            </a:rPr>
            <a:t>記　入　例</a:t>
          </a:r>
          <a:endParaRPr kumimoji="1" lang="en-US" altLang="ja-JP" sz="1800" b="0" cap="none" spc="0" baseline="0">
            <a:ln w="0"/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30</xdr:col>
      <xdr:colOff>134814</xdr:colOff>
      <xdr:row>8</xdr:row>
      <xdr:rowOff>69582</xdr:rowOff>
    </xdr:from>
    <xdr:ext cx="2094039" cy="295116"/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5270031" y="1196017"/>
          <a:ext cx="2094039" cy="295116"/>
        </a:xfrm>
        <a:prstGeom prst="wedgeRoundRectCallout">
          <a:avLst>
            <a:gd name="adj1" fmla="val -2817"/>
            <a:gd name="adj2" fmla="val 63318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accent4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tIns="0" bIns="0" rtlCol="0" anchor="t">
          <a:spAutoFit/>
        </a:bodyPr>
        <a:lstStyle/>
        <a:p>
          <a:pPr algn="l"/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取引先コードが不明な場合はお問い合わせ下さい。</a:t>
          </a:r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</xdr:txBody>
    </xdr:sp>
    <xdr:clientData/>
  </xdr:oneCellAnchor>
  <xdr:oneCellAnchor>
    <xdr:from>
      <xdr:col>23</xdr:col>
      <xdr:colOff>78797</xdr:colOff>
      <xdr:row>19</xdr:row>
      <xdr:rowOff>44026</xdr:rowOff>
    </xdr:from>
    <xdr:ext cx="1934308" cy="442674"/>
    <xdr:sp macro="" textlink="">
      <xdr:nvSpPr>
        <xdr:cNvPr id="12" name="角丸四角形吹き出し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4244949" y="2769004"/>
          <a:ext cx="1934308" cy="442674"/>
        </a:xfrm>
        <a:prstGeom prst="wedgeRoundRectCallout">
          <a:avLst>
            <a:gd name="adj1" fmla="val 31940"/>
            <a:gd name="adj2" fmla="val -79281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accent4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tIns="0" bIns="0" rtlCol="0" anchor="t">
          <a:spAutoFit/>
        </a:bodyPr>
        <a:lstStyle/>
        <a:p>
          <a:pPr algn="l"/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請求者欄はゴム印でも構いません。</a:t>
          </a:r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  <a:p>
          <a:pPr algn="l"/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提出用請求書を印刷後に会社印を押して提出して下さい。</a:t>
          </a:r>
        </a:p>
      </xdr:txBody>
    </xdr:sp>
    <xdr:clientData/>
  </xdr:oneCellAnchor>
  <xdr:oneCellAnchor>
    <xdr:from>
      <xdr:col>33</xdr:col>
      <xdr:colOff>67235</xdr:colOff>
      <xdr:row>0</xdr:row>
      <xdr:rowOff>11692</xdr:rowOff>
    </xdr:from>
    <xdr:ext cx="1436077" cy="358380"/>
    <xdr:sp macro="" textlink="">
      <xdr:nvSpPr>
        <xdr:cNvPr id="13" name="角丸四角形吹き出し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19955435" y="11692"/>
          <a:ext cx="1436077" cy="358380"/>
        </a:xfrm>
        <a:prstGeom prst="wedgeRoundRectCallout">
          <a:avLst>
            <a:gd name="adj1" fmla="val 37683"/>
            <a:gd name="adj2" fmla="val 69701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accent4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tIns="0" bIns="0" rtlCol="0" anchor="t">
          <a:noAutofit/>
        </a:bodyPr>
        <a:lstStyle/>
        <a:p>
          <a:pPr algn="l"/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請求年月日を入力</a:t>
          </a:r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  <a:p>
          <a:pPr algn="l"/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（例：</a:t>
          </a:r>
          <a:r>
            <a:rPr kumimoji="1" lang="en-US" altLang="ja-JP" sz="800" b="0" cap="none" spc="0" baseline="0">
              <a:ln w="0"/>
              <a:solidFill>
                <a:schemeClr val="tx1"/>
              </a:solidFill>
              <a:effectLst/>
            </a:rPr>
            <a:t>2023/10/20</a:t>
          </a:r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と入力）</a:t>
          </a:r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  <a:p>
          <a:pPr algn="l"/>
          <a:endParaRPr kumimoji="1" lang="ja-JP" altLang="en-US" sz="10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19</xdr:col>
      <xdr:colOff>74543</xdr:colOff>
      <xdr:row>5</xdr:row>
      <xdr:rowOff>140805</xdr:rowOff>
    </xdr:from>
    <xdr:ext cx="1540566" cy="351693"/>
    <xdr:sp macro="" textlink="">
      <xdr:nvSpPr>
        <xdr:cNvPr id="14" name="角丸四角形吹き出し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10361543" y="998055"/>
          <a:ext cx="1540566" cy="351693"/>
        </a:xfrm>
        <a:prstGeom prst="wedgeRoundRectCallout">
          <a:avLst>
            <a:gd name="adj1" fmla="val 7574"/>
            <a:gd name="adj2" fmla="val -13275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square" tIns="0" bIns="0" rtlCol="0" anchor="t">
          <a:noAutofit/>
        </a:bodyPr>
        <a:lstStyle/>
        <a:p>
          <a:pPr algn="l"/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工事名称・工事コードが不明な場合はお問い合わせ下さい。</a:t>
          </a:r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</xdr:txBody>
    </xdr:sp>
    <xdr:clientData/>
  </xdr:oneCellAnchor>
  <xdr:oneCellAnchor>
    <xdr:from>
      <xdr:col>40</xdr:col>
      <xdr:colOff>140004</xdr:colOff>
      <xdr:row>8</xdr:row>
      <xdr:rowOff>205866</xdr:rowOff>
    </xdr:from>
    <xdr:ext cx="1934308" cy="442674"/>
    <xdr:sp macro="" textlink="">
      <xdr:nvSpPr>
        <xdr:cNvPr id="21" name="角丸四角形吹き出し 11">
          <a:extLst>
            <a:ext uri="{FF2B5EF4-FFF2-40B4-BE49-F238E27FC236}">
              <a16:creationId xmlns:a16="http://schemas.microsoft.com/office/drawing/2014/main" id="{256BBD13-E6C0-49EB-A32F-1A7B5192110C}"/>
            </a:ext>
          </a:extLst>
        </xdr:cNvPr>
        <xdr:cNvSpPr/>
      </xdr:nvSpPr>
      <xdr:spPr>
        <a:xfrm>
          <a:off x="7528091" y="1332301"/>
          <a:ext cx="1934308" cy="442674"/>
        </a:xfrm>
        <a:prstGeom prst="wedgeRoundRectCallout">
          <a:avLst>
            <a:gd name="adj1" fmla="val -49845"/>
            <a:gd name="adj2" fmla="val 66660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accent4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tIns="0" bIns="0" rtlCol="0" anchor="t">
          <a:spAutoFit/>
        </a:bodyPr>
        <a:lstStyle/>
        <a:p>
          <a:pPr algn="l"/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令和</a:t>
          </a:r>
          <a:r>
            <a:rPr kumimoji="1" lang="en-US" altLang="ja-JP" sz="800" b="0" cap="none" spc="0" baseline="0">
              <a:ln w="0"/>
              <a:solidFill>
                <a:schemeClr val="tx1"/>
              </a:solidFill>
              <a:effectLst/>
            </a:rPr>
            <a:t>5</a:t>
          </a:r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年</a:t>
          </a:r>
          <a:r>
            <a:rPr kumimoji="1" lang="en-US" altLang="ja-JP" sz="800" b="0" cap="none" spc="0" baseline="0">
              <a:ln w="0"/>
              <a:solidFill>
                <a:schemeClr val="tx1"/>
              </a:solidFill>
              <a:effectLst/>
            </a:rPr>
            <a:t>10</a:t>
          </a:r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月</a:t>
          </a:r>
          <a:r>
            <a:rPr kumimoji="1" lang="en-US" altLang="ja-JP" sz="800" b="0" cap="none" spc="0" baseline="0">
              <a:ln w="0"/>
              <a:solidFill>
                <a:schemeClr val="tx1"/>
              </a:solidFill>
              <a:effectLst/>
            </a:rPr>
            <a:t>1</a:t>
          </a:r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日以降の発行分には登録番号を記入して下さい。</a:t>
          </a:r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  <a:p>
          <a:pPr algn="l"/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消費税免税事業者は記載不要です。</a:t>
          </a:r>
        </a:p>
      </xdr:txBody>
    </xdr:sp>
    <xdr:clientData/>
  </xdr:oneCellAnchor>
  <xdr:oneCellAnchor>
    <xdr:from>
      <xdr:col>42</xdr:col>
      <xdr:colOff>73302</xdr:colOff>
      <xdr:row>27</xdr:row>
      <xdr:rowOff>302562</xdr:rowOff>
    </xdr:from>
    <xdr:ext cx="1377037" cy="775998"/>
    <xdr:sp macro="" textlink="">
      <xdr:nvSpPr>
        <xdr:cNvPr id="17" name="角丸四角形吹き出し 14">
          <a:extLst>
            <a:ext uri="{FF2B5EF4-FFF2-40B4-BE49-F238E27FC236}">
              <a16:creationId xmlns:a16="http://schemas.microsoft.com/office/drawing/2014/main" id="{4485087D-B23A-4DE5-99E2-7EB8E33BB501}"/>
            </a:ext>
          </a:extLst>
        </xdr:cNvPr>
        <xdr:cNvSpPr/>
      </xdr:nvSpPr>
      <xdr:spPr>
        <a:xfrm>
          <a:off x="7991476" y="4800019"/>
          <a:ext cx="1377037" cy="775998"/>
        </a:xfrm>
        <a:prstGeom prst="wedgeRoundRectCallout">
          <a:avLst>
            <a:gd name="adj1" fmla="val -46713"/>
            <a:gd name="adj2" fmla="val -96938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accent4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tIns="0" bIns="0" rtlCol="0" anchor="t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 w="0"/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この欄には、軽減税率</a:t>
          </a:r>
          <a:r>
            <a:rPr kumimoji="1" lang="en-US" altLang="ja-JP" sz="800" b="0" i="0" u="none" strike="noStrike" kern="0" cap="none" spc="0" normalizeH="0" baseline="0" noProof="0">
              <a:ln w="0"/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8%</a:t>
          </a:r>
          <a:r>
            <a:rPr kumimoji="1" lang="ja-JP" altLang="en-US" sz="800" b="0" i="0" u="none" strike="noStrike" kern="0" cap="none" spc="0" normalizeH="0" baseline="0" noProof="0">
              <a:ln w="0"/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適用のものは「</a:t>
          </a:r>
          <a:r>
            <a:rPr kumimoji="1" lang="en-US" altLang="ja-JP" sz="800" b="0" i="0" u="none" strike="noStrike" kern="0" cap="none" spc="0" normalizeH="0" baseline="0" noProof="0">
              <a:ln w="0"/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8</a:t>
          </a:r>
          <a:r>
            <a:rPr kumimoji="1" lang="ja-JP" altLang="en-US" sz="800" b="0" i="0" u="none" strike="noStrike" kern="0" cap="none" spc="0" normalizeH="0" baseline="0" noProof="0">
              <a:ln w="0"/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」、消費税が付かないもの</a:t>
          </a:r>
          <a:r>
            <a:rPr kumimoji="1" lang="en-US" altLang="ja-JP" sz="800" b="0" i="0" u="none" strike="noStrike" kern="0" cap="none" spc="0" normalizeH="0" baseline="0" noProof="0">
              <a:ln w="0"/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(</a:t>
          </a:r>
          <a:r>
            <a:rPr kumimoji="1" lang="ja-JP" altLang="en-US" sz="800" b="0" i="0" u="none" strike="noStrike" kern="0" cap="none" spc="0" normalizeH="0" baseline="0" noProof="0">
              <a:ln w="0"/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不課税・非課税</a:t>
          </a:r>
          <a:r>
            <a:rPr kumimoji="1" lang="en-US" altLang="ja-JP" sz="800" b="0" i="0" u="none" strike="noStrike" kern="0" cap="none" spc="0" normalizeH="0" baseline="0" noProof="0">
              <a:ln w="0"/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) </a:t>
          </a:r>
          <a:r>
            <a:rPr kumimoji="1" lang="ja-JP" altLang="en-US" sz="800" b="0" i="0" u="none" strike="noStrike" kern="0" cap="none" spc="0" normalizeH="0" baseline="0" noProof="0">
              <a:ln w="0"/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は「</a:t>
          </a:r>
          <a:r>
            <a:rPr kumimoji="1" lang="en-US" altLang="ja-JP" sz="800" b="0" i="0" u="none" strike="noStrike" kern="0" cap="none" spc="0" normalizeH="0" baseline="0" noProof="0">
              <a:ln w="0"/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0</a:t>
          </a:r>
          <a:r>
            <a:rPr kumimoji="1" lang="ja-JP" altLang="en-US" sz="800" b="0" i="0" u="none" strike="noStrike" kern="0" cap="none" spc="0" normalizeH="0" baseline="0" noProof="0">
              <a:ln w="0"/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」を記入して下さい。</a:t>
          </a:r>
          <a:endParaRPr kumimoji="1" lang="en-US" altLang="ja-JP" sz="800" b="0" i="0" u="none" strike="noStrike" kern="0" cap="none" spc="0" normalizeH="0" baseline="0" noProof="0">
            <a:ln w="0"/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l"/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</xdr:txBody>
    </xdr:sp>
    <xdr:clientData/>
  </xdr:oneCellAnchor>
  <xdr:oneCellAnchor>
    <xdr:from>
      <xdr:col>28</xdr:col>
      <xdr:colOff>30563</xdr:colOff>
      <xdr:row>28</xdr:row>
      <xdr:rowOff>124239</xdr:rowOff>
    </xdr:from>
    <xdr:ext cx="1501389" cy="778221"/>
    <xdr:sp macro="" textlink="">
      <xdr:nvSpPr>
        <xdr:cNvPr id="18" name="角丸四角形吹き出し 12">
          <a:extLst>
            <a:ext uri="{FF2B5EF4-FFF2-40B4-BE49-F238E27FC236}">
              <a16:creationId xmlns:a16="http://schemas.microsoft.com/office/drawing/2014/main" id="{76A011EF-4022-4A68-8C74-BB2FDC232CD4}"/>
            </a:ext>
          </a:extLst>
        </xdr:cNvPr>
        <xdr:cNvSpPr/>
      </xdr:nvSpPr>
      <xdr:spPr>
        <a:xfrm>
          <a:off x="4851041" y="4944717"/>
          <a:ext cx="1501389" cy="778221"/>
        </a:xfrm>
        <a:prstGeom prst="wedgeRoundRectCallout">
          <a:avLst>
            <a:gd name="adj1" fmla="val -63133"/>
            <a:gd name="adj2" fmla="val 20271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accent4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tIns="0" bIns="0" rtlCol="0" anchor="t">
          <a:noAutofit/>
        </a:bodyPr>
        <a:lstStyle/>
        <a:p>
          <a:pPr algn="l"/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請求内訳を入力すると自動入力されます。</a:t>
          </a:r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  <a:p>
          <a:pPr algn="l"/>
          <a:r>
            <a:rPr kumimoji="1" lang="ja-JP" altLang="en-US" sz="800" b="0" cap="none" spc="0" baseline="0">
              <a:ln w="0"/>
              <a:solidFill>
                <a:schemeClr val="tx1"/>
              </a:solidFill>
              <a:effectLst/>
            </a:rPr>
            <a:t>又は消費税率ごとに分けて税抜金額計、対応する消費税額を直接入力して下さい。</a:t>
          </a:r>
          <a:endParaRPr kumimoji="1" lang="en-US" altLang="ja-JP" sz="800" b="0" cap="none" spc="0" baseline="0">
            <a:ln w="0"/>
            <a:solidFill>
              <a:schemeClr val="tx1"/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62"/>
  <sheetViews>
    <sheetView zoomScale="115" zoomScaleNormal="115" workbookViewId="0">
      <selection activeCell="A2" sqref="A2"/>
    </sheetView>
  </sheetViews>
  <sheetFormatPr defaultRowHeight="13.2"/>
  <cols>
    <col min="1" max="1" width="9" customWidth="1"/>
    <col min="2" max="3" width="1.21875" customWidth="1"/>
    <col min="4" max="4" width="2.33203125" customWidth="1"/>
    <col min="5" max="5" width="9.21875" customWidth="1"/>
    <col min="6" max="16" width="2.109375" customWidth="1"/>
    <col min="17" max="17" width="2.21875" customWidth="1"/>
    <col min="18" max="30" width="2.109375" customWidth="1"/>
    <col min="31" max="31" width="1.33203125" style="2" customWidth="1"/>
    <col min="32" max="33" width="2.33203125" style="2" customWidth="1"/>
    <col min="34" max="34" width="9.77734375" style="2" customWidth="1"/>
    <col min="35" max="35" width="5.6640625" style="2" customWidth="1"/>
    <col min="36" max="36" width="4.109375" style="2" customWidth="1"/>
    <col min="37" max="37" width="2.109375" style="2" customWidth="1"/>
    <col min="38" max="40" width="2.21875" style="2" customWidth="1"/>
    <col min="41" max="42" width="1.109375" style="2" customWidth="1"/>
    <col min="43" max="43" width="6.33203125" style="2" customWidth="1"/>
    <col min="44" max="48" width="2.109375" style="2" customWidth="1"/>
    <col min="49" max="49" width="1.109375" style="2" customWidth="1"/>
    <col min="50" max="50" width="1" style="2" customWidth="1"/>
    <col min="51" max="54" width="2.109375" style="2" customWidth="1"/>
    <col min="55" max="55" width="3" customWidth="1"/>
    <col min="57" max="57" width="11.44140625" bestFit="1" customWidth="1"/>
  </cols>
  <sheetData>
    <row r="1" spans="1:54" ht="27" customHeight="1">
      <c r="A1" s="23" t="s">
        <v>92</v>
      </c>
      <c r="B1" s="24"/>
      <c r="C1" s="24"/>
      <c r="D1" s="24"/>
      <c r="E1" s="24"/>
      <c r="F1" s="24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64" t="s">
        <v>31</v>
      </c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</row>
    <row r="2" spans="1:54" ht="19.95" customHeight="1">
      <c r="B2" s="22" t="s">
        <v>0</v>
      </c>
      <c r="C2" s="21"/>
      <c r="D2" s="21"/>
      <c r="E2" s="22"/>
      <c r="F2" s="22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  <c r="AH2" s="264"/>
      <c r="AI2" s="264"/>
      <c r="AK2" s="276" t="s">
        <v>33</v>
      </c>
      <c r="AL2" s="276"/>
      <c r="AM2" s="276"/>
      <c r="AN2" s="276"/>
      <c r="AO2" s="276"/>
      <c r="AP2" s="265">
        <v>45219</v>
      </c>
      <c r="AQ2" s="265"/>
      <c r="AR2" s="265"/>
      <c r="AS2" s="265"/>
      <c r="AT2" s="265"/>
      <c r="AU2" s="265"/>
      <c r="AV2" s="265"/>
      <c r="AW2" s="265"/>
      <c r="AX2" s="265"/>
      <c r="AY2" s="265"/>
      <c r="AZ2" s="265"/>
      <c r="BA2" s="265"/>
      <c r="BB2" s="265"/>
    </row>
    <row r="3" spans="1:54" ht="6" customHeight="1">
      <c r="B3" s="267" t="s">
        <v>32</v>
      </c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19"/>
      <c r="O3" s="19"/>
      <c r="AK3" s="276"/>
      <c r="AL3" s="276"/>
      <c r="AM3" s="276"/>
      <c r="AN3" s="276"/>
      <c r="AO3" s="276"/>
      <c r="AP3" s="265"/>
      <c r="AQ3" s="265"/>
      <c r="AR3" s="265"/>
      <c r="AS3" s="265"/>
      <c r="AT3" s="265"/>
      <c r="AU3" s="265"/>
      <c r="AV3" s="265"/>
      <c r="AW3" s="265"/>
      <c r="AX3" s="265"/>
      <c r="AY3" s="265"/>
      <c r="AZ3" s="265"/>
      <c r="BA3" s="265"/>
      <c r="BB3" s="265"/>
    </row>
    <row r="4" spans="1:54" ht="6" customHeight="1"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AK4" s="276"/>
      <c r="AL4" s="276"/>
      <c r="AM4" s="276"/>
      <c r="AN4" s="276"/>
      <c r="AO4" s="276"/>
      <c r="AP4" s="266"/>
      <c r="AQ4" s="266"/>
      <c r="AR4" s="266"/>
      <c r="AS4" s="266"/>
      <c r="AT4" s="266"/>
      <c r="AU4" s="266"/>
      <c r="AV4" s="266"/>
      <c r="AW4" s="266"/>
      <c r="AX4" s="266"/>
      <c r="AY4" s="266"/>
      <c r="AZ4" s="266"/>
      <c r="BA4" s="266"/>
      <c r="BB4" s="266"/>
    </row>
    <row r="5" spans="1:54" ht="6.75" customHeight="1"/>
    <row r="6" spans="1:54" ht="12" customHeight="1">
      <c r="B6" s="10"/>
      <c r="C6" s="277" t="s">
        <v>1</v>
      </c>
      <c r="D6" s="277"/>
      <c r="E6" s="277"/>
      <c r="F6" s="277"/>
      <c r="G6" s="277"/>
      <c r="H6" s="277"/>
      <c r="I6" s="277"/>
      <c r="J6" s="277"/>
      <c r="K6" s="277"/>
      <c r="L6" s="277"/>
      <c r="M6" s="278"/>
      <c r="N6" s="268" t="s">
        <v>90</v>
      </c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70"/>
      <c r="AE6" s="3"/>
      <c r="AH6" s="20" t="s">
        <v>26</v>
      </c>
      <c r="AI6" s="274" t="s">
        <v>26</v>
      </c>
      <c r="AJ6" s="275"/>
      <c r="AK6" s="240" t="s">
        <v>26</v>
      </c>
      <c r="AL6" s="240"/>
      <c r="AM6" s="240"/>
      <c r="AN6" s="240"/>
      <c r="AO6" s="240"/>
      <c r="AP6" s="240" t="s">
        <v>27</v>
      </c>
      <c r="AQ6" s="240"/>
      <c r="AR6" s="240"/>
      <c r="AS6" s="240" t="s">
        <v>28</v>
      </c>
      <c r="AT6" s="240"/>
      <c r="AU6" s="240"/>
      <c r="AV6" s="240"/>
      <c r="AW6" s="240"/>
      <c r="AX6" s="240" t="s">
        <v>29</v>
      </c>
      <c r="AY6" s="240"/>
      <c r="AZ6" s="240"/>
      <c r="BA6" s="240"/>
      <c r="BB6" s="240"/>
    </row>
    <row r="7" spans="1:54" ht="12" customHeight="1">
      <c r="B7" s="11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80"/>
      <c r="N7" s="271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3"/>
      <c r="AE7" s="3"/>
      <c r="AH7" s="241"/>
      <c r="AI7" s="241"/>
      <c r="AJ7" s="243"/>
      <c r="AK7" s="245"/>
      <c r="AL7" s="245"/>
      <c r="AM7" s="245"/>
      <c r="AN7" s="245"/>
      <c r="AO7" s="245"/>
      <c r="AP7" s="245"/>
      <c r="AQ7" s="245"/>
      <c r="AR7" s="245"/>
      <c r="AS7" s="245"/>
      <c r="AT7" s="245"/>
      <c r="AU7" s="245"/>
      <c r="AV7" s="245"/>
      <c r="AW7" s="245"/>
      <c r="AX7" s="245"/>
      <c r="AY7" s="245"/>
      <c r="AZ7" s="245"/>
      <c r="BA7" s="245"/>
      <c r="BB7" s="245"/>
    </row>
    <row r="8" spans="1:54" ht="6" customHeight="1">
      <c r="AH8" s="241"/>
      <c r="AI8" s="241"/>
      <c r="AJ8" s="243"/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</row>
    <row r="9" spans="1:54" ht="25.05" customHeight="1">
      <c r="B9" s="12"/>
      <c r="C9" s="281" t="s">
        <v>3</v>
      </c>
      <c r="D9" s="281"/>
      <c r="E9" s="281"/>
      <c r="F9" s="281"/>
      <c r="G9" s="281"/>
      <c r="H9" s="281"/>
      <c r="I9" s="281"/>
      <c r="J9" s="281"/>
      <c r="K9" s="281"/>
      <c r="L9" s="281"/>
      <c r="M9" s="282"/>
      <c r="N9" s="237">
        <v>100000</v>
      </c>
      <c r="O9" s="238"/>
      <c r="P9" s="238"/>
      <c r="Q9" s="238"/>
      <c r="R9" s="238"/>
      <c r="S9" s="239"/>
      <c r="T9" s="26" t="s">
        <v>2</v>
      </c>
      <c r="U9" s="283" t="s">
        <v>91</v>
      </c>
      <c r="V9" s="284"/>
      <c r="AH9" s="242"/>
      <c r="AI9" s="242"/>
      <c r="AJ9" s="244"/>
      <c r="AK9" s="246"/>
      <c r="AL9" s="246"/>
      <c r="AM9" s="246"/>
      <c r="AN9" s="246"/>
      <c r="AO9" s="246"/>
      <c r="AP9" s="246"/>
      <c r="AQ9" s="246"/>
      <c r="AR9" s="246"/>
      <c r="AS9" s="246"/>
      <c r="AT9" s="246"/>
      <c r="AU9" s="246"/>
      <c r="AV9" s="246"/>
      <c r="AW9" s="246"/>
      <c r="AX9" s="246"/>
      <c r="AY9" s="246"/>
      <c r="AZ9" s="246"/>
      <c r="BA9" s="246"/>
      <c r="BB9" s="246"/>
    </row>
    <row r="10" spans="1:54" ht="7.5" customHeight="1">
      <c r="B10" s="231"/>
      <c r="C10" s="182" t="s">
        <v>4</v>
      </c>
      <c r="D10" s="182"/>
      <c r="E10" s="182"/>
      <c r="F10" s="182"/>
      <c r="G10" s="182"/>
      <c r="H10" s="182"/>
      <c r="I10" s="182"/>
      <c r="J10" s="182"/>
      <c r="K10" s="182"/>
      <c r="L10" s="182"/>
      <c r="M10" s="183"/>
      <c r="N10" s="233"/>
      <c r="O10" s="235"/>
      <c r="P10" s="235"/>
      <c r="Q10" s="235"/>
      <c r="R10" s="247"/>
    </row>
    <row r="11" spans="1:54" ht="18.75" customHeight="1">
      <c r="B11" s="232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7"/>
      <c r="N11" s="234"/>
      <c r="O11" s="236"/>
      <c r="P11" s="236"/>
      <c r="Q11" s="236"/>
      <c r="R11" s="248"/>
      <c r="AH11" s="249" t="s">
        <v>82</v>
      </c>
      <c r="AI11" s="250"/>
      <c r="AJ11" s="250"/>
      <c r="AK11" s="251"/>
      <c r="AL11" s="252">
        <v>1234</v>
      </c>
      <c r="AM11" s="253"/>
      <c r="AN11" s="253"/>
      <c r="AO11" s="253"/>
      <c r="AP11" s="254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7"/>
    </row>
    <row r="12" spans="1:54" ht="6" customHeight="1">
      <c r="AH12" s="294" t="s">
        <v>81</v>
      </c>
      <c r="AI12" s="294"/>
      <c r="AJ12" s="294"/>
      <c r="AK12" s="294"/>
      <c r="AL12" s="297" t="s">
        <v>89</v>
      </c>
      <c r="AM12" s="297"/>
      <c r="AN12" s="297"/>
      <c r="AO12" s="297"/>
      <c r="AP12" s="297"/>
      <c r="AQ12" s="297"/>
      <c r="AR12" s="297"/>
      <c r="AS12" s="297"/>
      <c r="AT12" s="297"/>
      <c r="AU12" s="297"/>
      <c r="AV12" s="297"/>
      <c r="AW12" s="297"/>
      <c r="AX12" s="297"/>
      <c r="AY12" s="297"/>
      <c r="AZ12" s="297"/>
      <c r="BA12" s="297"/>
      <c r="BB12" s="297"/>
    </row>
    <row r="13" spans="1:54" ht="9" customHeight="1">
      <c r="AH13" s="295"/>
      <c r="AI13" s="295"/>
      <c r="AJ13" s="295"/>
      <c r="AK13" s="295"/>
      <c r="AL13" s="298"/>
      <c r="AM13" s="298"/>
      <c r="AN13" s="298"/>
      <c r="AO13" s="298"/>
      <c r="AP13" s="298"/>
      <c r="AQ13" s="298"/>
      <c r="AR13" s="298"/>
      <c r="AS13" s="298"/>
      <c r="AT13" s="298"/>
      <c r="AU13" s="298"/>
      <c r="AV13" s="298"/>
      <c r="AW13" s="298"/>
      <c r="AX13" s="298"/>
      <c r="AY13" s="298"/>
      <c r="AZ13" s="298"/>
      <c r="BA13" s="298"/>
      <c r="BB13" s="298"/>
    </row>
    <row r="14" spans="1:54" ht="12.75" customHeight="1">
      <c r="B14" s="13"/>
      <c r="C14" s="198" t="s">
        <v>5</v>
      </c>
      <c r="D14" s="198"/>
      <c r="E14" s="198"/>
      <c r="F14" s="182" t="s">
        <v>6</v>
      </c>
      <c r="G14" s="182"/>
      <c r="H14" s="182"/>
      <c r="I14" s="182"/>
      <c r="J14" s="182"/>
      <c r="K14" s="182"/>
      <c r="L14" s="182"/>
      <c r="M14" s="183"/>
      <c r="N14" s="258"/>
      <c r="O14" s="259"/>
      <c r="P14" s="259"/>
      <c r="Q14" s="259"/>
      <c r="R14" s="259"/>
      <c r="S14" s="259"/>
      <c r="T14" s="259"/>
      <c r="U14" s="259"/>
      <c r="V14" s="260"/>
      <c r="AH14" s="296"/>
      <c r="AI14" s="296"/>
      <c r="AJ14" s="296"/>
      <c r="AK14" s="296"/>
      <c r="AL14" s="299"/>
      <c r="AM14" s="299"/>
      <c r="AN14" s="299"/>
      <c r="AO14" s="299"/>
      <c r="AP14" s="299"/>
      <c r="AQ14" s="299"/>
      <c r="AR14" s="299"/>
      <c r="AS14" s="299"/>
      <c r="AT14" s="299"/>
      <c r="AU14" s="299"/>
      <c r="AV14" s="299"/>
      <c r="AW14" s="299"/>
      <c r="AX14" s="299"/>
      <c r="AY14" s="299"/>
      <c r="AZ14" s="299"/>
      <c r="BA14" s="299"/>
      <c r="BB14" s="299"/>
    </row>
    <row r="15" spans="1:54" ht="12.75" customHeight="1">
      <c r="B15" s="14"/>
      <c r="C15" s="200"/>
      <c r="D15" s="200"/>
      <c r="E15" s="200"/>
      <c r="F15" s="186"/>
      <c r="G15" s="186"/>
      <c r="H15" s="186"/>
      <c r="I15" s="186"/>
      <c r="J15" s="186"/>
      <c r="K15" s="186"/>
      <c r="L15" s="186"/>
      <c r="M15" s="187"/>
      <c r="N15" s="261"/>
      <c r="O15" s="262"/>
      <c r="P15" s="262"/>
      <c r="Q15" s="262"/>
      <c r="R15" s="262"/>
      <c r="S15" s="262"/>
      <c r="T15" s="262"/>
      <c r="U15" s="262"/>
      <c r="V15" s="263"/>
      <c r="AH15" s="293" t="s">
        <v>80</v>
      </c>
      <c r="AI15" s="255" t="s">
        <v>77</v>
      </c>
      <c r="AJ15" s="255"/>
      <c r="AK15" s="256" t="s">
        <v>88</v>
      </c>
      <c r="AL15" s="256"/>
      <c r="AM15" s="256"/>
      <c r="AN15" s="256"/>
      <c r="AO15" s="256"/>
      <c r="AP15" s="256"/>
      <c r="AQ15" s="256"/>
      <c r="AR15" s="256"/>
      <c r="AS15" s="256"/>
      <c r="AT15" s="256"/>
      <c r="AU15" s="256"/>
      <c r="AV15" s="256"/>
      <c r="AW15" s="256"/>
      <c r="AX15" s="256"/>
      <c r="AY15" s="256"/>
      <c r="AZ15" s="256"/>
      <c r="BA15" s="256"/>
      <c r="BB15" s="257"/>
    </row>
    <row r="16" spans="1:54" ht="6.75" customHeight="1">
      <c r="G16" s="5"/>
      <c r="H16" s="5"/>
      <c r="I16" s="5"/>
      <c r="J16" s="5"/>
      <c r="K16" s="5"/>
      <c r="L16" s="5"/>
      <c r="M16" s="5"/>
      <c r="N16" s="25"/>
      <c r="O16" s="25"/>
      <c r="P16" s="25"/>
      <c r="Q16" s="25"/>
      <c r="R16" s="25"/>
      <c r="S16" s="25"/>
      <c r="T16" s="25"/>
      <c r="U16" s="25"/>
      <c r="V16" s="25"/>
      <c r="AH16" s="293"/>
      <c r="AI16" s="287" t="s">
        <v>75</v>
      </c>
      <c r="AJ16" s="287"/>
      <c r="AK16" s="288" t="s">
        <v>87</v>
      </c>
      <c r="AL16" s="288"/>
      <c r="AM16" s="288"/>
      <c r="AN16" s="288"/>
      <c r="AO16" s="288"/>
      <c r="AP16" s="288"/>
      <c r="AQ16" s="288"/>
      <c r="AR16" s="288"/>
      <c r="AS16" s="288"/>
      <c r="AT16" s="288"/>
      <c r="AU16" s="288"/>
      <c r="AV16" s="288"/>
      <c r="AW16" s="288"/>
      <c r="AX16" s="288"/>
      <c r="AY16" s="288"/>
      <c r="AZ16" s="288"/>
      <c r="BA16" s="288"/>
      <c r="BB16" s="289"/>
    </row>
    <row r="17" spans="2:57" ht="12.75" customHeight="1">
      <c r="B17" s="13"/>
      <c r="C17" s="198" t="s">
        <v>7</v>
      </c>
      <c r="D17" s="198"/>
      <c r="E17" s="198"/>
      <c r="F17" s="182" t="s">
        <v>6</v>
      </c>
      <c r="G17" s="182"/>
      <c r="H17" s="182"/>
      <c r="I17" s="182"/>
      <c r="J17" s="182"/>
      <c r="K17" s="182"/>
      <c r="L17" s="182"/>
      <c r="M17" s="183"/>
      <c r="N17" s="201">
        <f>V29</f>
        <v>110596</v>
      </c>
      <c r="O17" s="202"/>
      <c r="P17" s="202"/>
      <c r="Q17" s="202"/>
      <c r="R17" s="202"/>
      <c r="S17" s="202"/>
      <c r="T17" s="202"/>
      <c r="U17" s="202"/>
      <c r="V17" s="203"/>
      <c r="AH17" s="293"/>
      <c r="AI17" s="287"/>
      <c r="AJ17" s="287"/>
      <c r="AK17" s="288"/>
      <c r="AL17" s="288"/>
      <c r="AM17" s="288"/>
      <c r="AN17" s="288"/>
      <c r="AO17" s="288"/>
      <c r="AP17" s="288"/>
      <c r="AQ17" s="288"/>
      <c r="AR17" s="288"/>
      <c r="AS17" s="288"/>
      <c r="AT17" s="288"/>
      <c r="AU17" s="288"/>
      <c r="AV17" s="288"/>
      <c r="AW17" s="288"/>
      <c r="AX17" s="288"/>
      <c r="AY17" s="288"/>
      <c r="AZ17" s="288"/>
      <c r="BA17" s="288"/>
      <c r="BB17" s="289"/>
    </row>
    <row r="18" spans="2:57" ht="6.75" customHeight="1">
      <c r="B18" s="15"/>
      <c r="C18" s="199"/>
      <c r="D18" s="199"/>
      <c r="E18" s="199"/>
      <c r="F18" s="184"/>
      <c r="G18" s="184"/>
      <c r="H18" s="184"/>
      <c r="I18" s="184"/>
      <c r="J18" s="184"/>
      <c r="K18" s="184"/>
      <c r="L18" s="184"/>
      <c r="M18" s="185"/>
      <c r="N18" s="204"/>
      <c r="O18" s="205"/>
      <c r="P18" s="205"/>
      <c r="Q18" s="205"/>
      <c r="R18" s="205"/>
      <c r="S18" s="205"/>
      <c r="T18" s="205"/>
      <c r="U18" s="205"/>
      <c r="V18" s="206"/>
      <c r="AH18" s="301"/>
      <c r="AI18" s="84"/>
      <c r="AJ18" s="85"/>
      <c r="AK18" s="290" t="s">
        <v>86</v>
      </c>
      <c r="AL18" s="290"/>
      <c r="AM18" s="290"/>
      <c r="AN18" s="290"/>
      <c r="AO18" s="290"/>
      <c r="AP18" s="290"/>
      <c r="AQ18" s="290"/>
      <c r="AR18" s="290"/>
      <c r="AS18" s="290"/>
      <c r="AT18" s="290"/>
      <c r="AU18" s="290"/>
      <c r="AV18" s="290"/>
      <c r="AW18" s="290"/>
      <c r="AX18" s="290"/>
      <c r="AY18" s="290"/>
      <c r="AZ18" s="290"/>
      <c r="BA18" s="290"/>
      <c r="BB18" s="291"/>
    </row>
    <row r="19" spans="2:57" ht="6.75" customHeight="1">
      <c r="B19" s="14"/>
      <c r="C19" s="200"/>
      <c r="D19" s="200"/>
      <c r="E19" s="200"/>
      <c r="F19" s="186"/>
      <c r="G19" s="186"/>
      <c r="H19" s="186"/>
      <c r="I19" s="186"/>
      <c r="J19" s="186"/>
      <c r="K19" s="186"/>
      <c r="L19" s="186"/>
      <c r="M19" s="187"/>
      <c r="N19" s="207"/>
      <c r="O19" s="208"/>
      <c r="P19" s="208"/>
      <c r="Q19" s="208"/>
      <c r="R19" s="208"/>
      <c r="S19" s="208"/>
      <c r="T19" s="208"/>
      <c r="U19" s="208"/>
      <c r="V19" s="209"/>
      <c r="AH19" s="302"/>
      <c r="AI19" s="85"/>
      <c r="AJ19" s="85"/>
      <c r="AK19" s="290"/>
      <c r="AL19" s="290"/>
      <c r="AM19" s="290"/>
      <c r="AN19" s="290"/>
      <c r="AO19" s="290"/>
      <c r="AP19" s="290"/>
      <c r="AQ19" s="290"/>
      <c r="AR19" s="290"/>
      <c r="AS19" s="290"/>
      <c r="AT19" s="290"/>
      <c r="AU19" s="290"/>
      <c r="AV19" s="290"/>
      <c r="AW19" s="290"/>
      <c r="AX19" s="290"/>
      <c r="AY19" s="290"/>
      <c r="AZ19" s="290"/>
      <c r="BA19" s="290"/>
      <c r="BB19" s="291"/>
    </row>
    <row r="20" spans="2:57" ht="6.75" customHeight="1" thickBot="1">
      <c r="AH20" s="301"/>
      <c r="AI20" s="287" t="s">
        <v>78</v>
      </c>
      <c r="AJ20" s="287"/>
      <c r="AK20" s="292" t="s">
        <v>84</v>
      </c>
      <c r="AL20" s="292"/>
      <c r="AM20" s="292"/>
      <c r="AN20" s="292"/>
      <c r="AO20" s="292"/>
      <c r="AP20" s="292"/>
      <c r="AQ20" s="292"/>
      <c r="AR20" s="287" t="s">
        <v>76</v>
      </c>
      <c r="AS20" s="287"/>
      <c r="AT20" s="287"/>
      <c r="AU20" s="292" t="s">
        <v>85</v>
      </c>
      <c r="AV20" s="292"/>
      <c r="AW20" s="292"/>
      <c r="AX20" s="292"/>
      <c r="AY20" s="292"/>
      <c r="AZ20" s="292"/>
      <c r="BA20" s="292"/>
      <c r="BB20" s="300"/>
    </row>
    <row r="21" spans="2:57" ht="6" customHeight="1">
      <c r="B21" s="6"/>
      <c r="C21" s="210" t="s">
        <v>8</v>
      </c>
      <c r="D21" s="210"/>
      <c r="E21" s="210"/>
      <c r="F21" s="214"/>
      <c r="G21" s="214"/>
      <c r="H21" s="214"/>
      <c r="I21" s="214"/>
      <c r="J21" s="214"/>
      <c r="K21" s="214"/>
      <c r="L21" s="214"/>
      <c r="M21" s="214"/>
      <c r="N21" s="223"/>
      <c r="O21" s="225"/>
      <c r="P21" s="227"/>
      <c r="Q21" s="229"/>
      <c r="R21" s="189"/>
      <c r="S21" s="219"/>
      <c r="T21" s="221"/>
      <c r="U21" s="189"/>
      <c r="V21" s="191"/>
      <c r="AH21" s="302"/>
      <c r="AI21" s="287"/>
      <c r="AJ21" s="287"/>
      <c r="AK21" s="292"/>
      <c r="AL21" s="292"/>
      <c r="AM21" s="292"/>
      <c r="AN21" s="292"/>
      <c r="AO21" s="292"/>
      <c r="AP21" s="292"/>
      <c r="AQ21" s="292"/>
      <c r="AR21" s="287"/>
      <c r="AS21" s="287"/>
      <c r="AT21" s="287"/>
      <c r="AU21" s="292"/>
      <c r="AV21" s="292"/>
      <c r="AW21" s="292"/>
      <c r="AX21" s="292"/>
      <c r="AY21" s="292"/>
      <c r="AZ21" s="292"/>
      <c r="BA21" s="292"/>
      <c r="BB21" s="300"/>
    </row>
    <row r="22" spans="2:57" ht="18.75" customHeight="1" thickBot="1">
      <c r="B22" s="7"/>
      <c r="C22" s="211"/>
      <c r="D22" s="211"/>
      <c r="E22" s="211"/>
      <c r="F22" s="215"/>
      <c r="G22" s="215"/>
      <c r="H22" s="215"/>
      <c r="I22" s="215"/>
      <c r="J22" s="215"/>
      <c r="K22" s="215"/>
      <c r="L22" s="215"/>
      <c r="M22" s="215"/>
      <c r="N22" s="224"/>
      <c r="O22" s="226"/>
      <c r="P22" s="228"/>
      <c r="Q22" s="230"/>
      <c r="R22" s="190"/>
      <c r="S22" s="220"/>
      <c r="T22" s="222"/>
      <c r="U22" s="190"/>
      <c r="V22" s="192"/>
      <c r="AH22" s="18" t="s">
        <v>74</v>
      </c>
      <c r="AI22" s="218" t="s">
        <v>79</v>
      </c>
      <c r="AJ22" s="218"/>
      <c r="AK22" s="216" t="s">
        <v>83</v>
      </c>
      <c r="AL22" s="216"/>
      <c r="AM22" s="216"/>
      <c r="AN22" s="216"/>
      <c r="AO22" s="216"/>
      <c r="AP22" s="216"/>
      <c r="AQ22" s="216"/>
      <c r="AR22" s="216"/>
      <c r="AS22" s="216"/>
      <c r="AT22" s="216"/>
      <c r="AU22" s="216"/>
      <c r="AV22" s="216"/>
      <c r="AW22" s="216"/>
      <c r="AX22" s="216"/>
      <c r="AY22" s="216"/>
      <c r="AZ22" s="216"/>
      <c r="BA22" s="216"/>
      <c r="BB22" s="217"/>
    </row>
    <row r="23" spans="2:57" ht="6.75" customHeight="1"/>
    <row r="24" spans="2:57" ht="25.95" customHeight="1">
      <c r="B24" s="12"/>
      <c r="C24" s="197" t="s">
        <v>9</v>
      </c>
      <c r="D24" s="197"/>
      <c r="E24" s="197"/>
      <c r="F24" s="197"/>
      <c r="G24" s="197"/>
      <c r="H24" s="172" t="s">
        <v>11</v>
      </c>
      <c r="I24" s="172"/>
      <c r="J24" s="172"/>
      <c r="K24" s="172"/>
      <c r="L24" s="172"/>
      <c r="M24" s="172"/>
      <c r="N24" s="176"/>
      <c r="O24" s="176"/>
      <c r="P24" s="176"/>
      <c r="Q24" s="177"/>
      <c r="R24" s="153"/>
      <c r="S24" s="154"/>
      <c r="T24" s="154"/>
      <c r="U24" s="154"/>
      <c r="V24" s="173">
        <v>10000</v>
      </c>
      <c r="W24" s="174"/>
      <c r="X24" s="174"/>
      <c r="Y24" s="174"/>
      <c r="Z24" s="174"/>
      <c r="AA24" s="174"/>
      <c r="AB24" s="174"/>
      <c r="AC24" s="174"/>
      <c r="AD24" s="175"/>
      <c r="AE24" s="4"/>
      <c r="AF24" s="153" t="s">
        <v>22</v>
      </c>
      <c r="AG24" s="155"/>
      <c r="AH24" s="147" t="s">
        <v>23</v>
      </c>
      <c r="AI24" s="144"/>
      <c r="AJ24" s="144"/>
      <c r="AK24" s="148"/>
      <c r="AL24" s="153" t="s">
        <v>24</v>
      </c>
      <c r="AM24" s="154"/>
      <c r="AN24" s="154"/>
      <c r="AO24" s="154"/>
      <c r="AP24" s="155"/>
      <c r="AQ24" s="153" t="s">
        <v>25</v>
      </c>
      <c r="AR24" s="155"/>
      <c r="AS24" s="88" t="s">
        <v>94</v>
      </c>
      <c r="AT24" s="153" t="s">
        <v>73</v>
      </c>
      <c r="AU24" s="154"/>
      <c r="AV24" s="154"/>
      <c r="AW24" s="154"/>
      <c r="AX24" s="154"/>
      <c r="AY24" s="154"/>
      <c r="AZ24" s="154"/>
      <c r="BA24" s="154"/>
      <c r="BB24" s="155"/>
      <c r="BE24" s="91"/>
    </row>
    <row r="25" spans="2:57" ht="25.95" customHeight="1">
      <c r="B25" s="12"/>
      <c r="C25" s="197" t="s">
        <v>10</v>
      </c>
      <c r="D25" s="197"/>
      <c r="E25" s="197"/>
      <c r="F25" s="197"/>
      <c r="G25" s="197"/>
      <c r="H25" s="172" t="s">
        <v>12</v>
      </c>
      <c r="I25" s="172"/>
      <c r="J25" s="172"/>
      <c r="K25" s="172"/>
      <c r="L25" s="172"/>
      <c r="M25" s="172"/>
      <c r="N25" s="159"/>
      <c r="O25" s="159"/>
      <c r="P25" s="159"/>
      <c r="Q25" s="160"/>
      <c r="R25" s="193" t="s">
        <v>34</v>
      </c>
      <c r="S25" s="194"/>
      <c r="T25" s="195">
        <v>1</v>
      </c>
      <c r="U25" s="196"/>
      <c r="V25" s="173">
        <f>IF(V24*T25=0,"",ROUND(V24*T25,0))</f>
        <v>10000</v>
      </c>
      <c r="W25" s="174"/>
      <c r="X25" s="174"/>
      <c r="Y25" s="174"/>
      <c r="Z25" s="174"/>
      <c r="AA25" s="174"/>
      <c r="AB25" s="174"/>
      <c r="AC25" s="174"/>
      <c r="AD25" s="175"/>
      <c r="AE25" s="4"/>
      <c r="AF25" s="90">
        <v>10</v>
      </c>
      <c r="AG25" s="27">
        <v>1</v>
      </c>
      <c r="AH25" s="166" t="s">
        <v>39</v>
      </c>
      <c r="AI25" s="167"/>
      <c r="AJ25" s="167"/>
      <c r="AK25" s="168"/>
      <c r="AL25" s="133">
        <v>1</v>
      </c>
      <c r="AM25" s="134"/>
      <c r="AN25" s="135"/>
      <c r="AO25" s="156" t="s">
        <v>38</v>
      </c>
      <c r="AP25" s="157"/>
      <c r="AQ25" s="136">
        <v>99800</v>
      </c>
      <c r="AR25" s="138"/>
      <c r="AS25" s="103"/>
      <c r="AT25" s="165">
        <f t="shared" ref="AT25:AT30" si="0">IF(AQ25="","",AL25*AQ25)</f>
        <v>99800</v>
      </c>
      <c r="AU25" s="131"/>
      <c r="AV25" s="131"/>
      <c r="AW25" s="131"/>
      <c r="AX25" s="131"/>
      <c r="AY25" s="131"/>
      <c r="AZ25" s="131"/>
      <c r="BA25" s="131"/>
      <c r="BB25" s="132"/>
      <c r="BE25" s="91"/>
    </row>
    <row r="26" spans="2:57" ht="25.95" customHeight="1">
      <c r="B26" s="12"/>
      <c r="C26" s="197" t="s">
        <v>17</v>
      </c>
      <c r="D26" s="197"/>
      <c r="E26" s="197"/>
      <c r="F26" s="197"/>
      <c r="G26" s="197"/>
      <c r="H26" s="172" t="s">
        <v>13</v>
      </c>
      <c r="I26" s="172"/>
      <c r="J26" s="172"/>
      <c r="K26" s="172"/>
      <c r="L26" s="172"/>
      <c r="M26" s="172"/>
      <c r="N26" s="159"/>
      <c r="O26" s="159"/>
      <c r="P26" s="159"/>
      <c r="Q26" s="160"/>
      <c r="R26" s="153"/>
      <c r="S26" s="154"/>
      <c r="T26" s="154"/>
      <c r="U26" s="154"/>
      <c r="V26" s="173">
        <f>IF(V25="","",0)</f>
        <v>0</v>
      </c>
      <c r="W26" s="174"/>
      <c r="X26" s="174"/>
      <c r="Y26" s="174"/>
      <c r="Z26" s="174"/>
      <c r="AA26" s="174"/>
      <c r="AB26" s="174"/>
      <c r="AC26" s="174"/>
      <c r="AD26" s="175"/>
      <c r="AE26" s="4"/>
      <c r="AF26" s="90">
        <v>10</v>
      </c>
      <c r="AG26" s="27">
        <v>2</v>
      </c>
      <c r="AH26" s="166" t="s">
        <v>71</v>
      </c>
      <c r="AI26" s="167"/>
      <c r="AJ26" s="167"/>
      <c r="AK26" s="168"/>
      <c r="AL26" s="133">
        <v>2</v>
      </c>
      <c r="AM26" s="134"/>
      <c r="AN26" s="135"/>
      <c r="AO26" s="156" t="s">
        <v>72</v>
      </c>
      <c r="AP26" s="157"/>
      <c r="AQ26" s="136">
        <v>100</v>
      </c>
      <c r="AR26" s="138"/>
      <c r="AS26" s="103">
        <v>8</v>
      </c>
      <c r="AT26" s="165">
        <f t="shared" si="0"/>
        <v>200</v>
      </c>
      <c r="AU26" s="131"/>
      <c r="AV26" s="131"/>
      <c r="AW26" s="131"/>
      <c r="AX26" s="131"/>
      <c r="AY26" s="131"/>
      <c r="AZ26" s="131"/>
      <c r="BA26" s="131"/>
      <c r="BB26" s="132"/>
      <c r="BE26" s="91"/>
    </row>
    <row r="27" spans="2:57" ht="25.95" customHeight="1">
      <c r="B27" s="12"/>
      <c r="C27" s="197" t="s">
        <v>18</v>
      </c>
      <c r="D27" s="197"/>
      <c r="E27" s="197"/>
      <c r="F27" s="197"/>
      <c r="G27" s="197"/>
      <c r="H27" s="172" t="s">
        <v>14</v>
      </c>
      <c r="I27" s="172"/>
      <c r="J27" s="172"/>
      <c r="K27" s="172"/>
      <c r="L27" s="172"/>
      <c r="M27" s="172"/>
      <c r="N27" s="159"/>
      <c r="O27" s="159"/>
      <c r="P27" s="159"/>
      <c r="Q27" s="160"/>
      <c r="R27" s="153" t="s">
        <v>20</v>
      </c>
      <c r="S27" s="154"/>
      <c r="T27" s="154"/>
      <c r="U27" s="154"/>
      <c r="V27" s="173">
        <f>F32+F33+F34</f>
        <v>100600</v>
      </c>
      <c r="W27" s="174"/>
      <c r="X27" s="174"/>
      <c r="Y27" s="174"/>
      <c r="Z27" s="174"/>
      <c r="AA27" s="174"/>
      <c r="AB27" s="174"/>
      <c r="AC27" s="174"/>
      <c r="AD27" s="175"/>
      <c r="AE27" s="4"/>
      <c r="AF27" s="90">
        <v>10</v>
      </c>
      <c r="AG27" s="27">
        <v>3</v>
      </c>
      <c r="AH27" s="166" t="s">
        <v>95</v>
      </c>
      <c r="AI27" s="167"/>
      <c r="AJ27" s="167"/>
      <c r="AK27" s="168"/>
      <c r="AL27" s="133">
        <v>3</v>
      </c>
      <c r="AM27" s="134"/>
      <c r="AN27" s="135"/>
      <c r="AO27" s="156" t="s">
        <v>96</v>
      </c>
      <c r="AP27" s="157"/>
      <c r="AQ27" s="136">
        <v>200</v>
      </c>
      <c r="AR27" s="138"/>
      <c r="AS27" s="103">
        <v>0</v>
      </c>
      <c r="AT27" s="165">
        <f t="shared" si="0"/>
        <v>600</v>
      </c>
      <c r="AU27" s="131"/>
      <c r="AV27" s="131"/>
      <c r="AW27" s="131"/>
      <c r="AX27" s="131"/>
      <c r="AY27" s="131"/>
      <c r="AZ27" s="131"/>
      <c r="BA27" s="131"/>
      <c r="BB27" s="132"/>
      <c r="BE27" s="91"/>
    </row>
    <row r="28" spans="2:57" ht="25.95" customHeight="1">
      <c r="B28" s="12"/>
      <c r="C28" s="197" t="s">
        <v>19</v>
      </c>
      <c r="D28" s="197"/>
      <c r="E28" s="197"/>
      <c r="F28" s="197"/>
      <c r="G28" s="197"/>
      <c r="H28" s="172" t="s">
        <v>15</v>
      </c>
      <c r="I28" s="172"/>
      <c r="J28" s="172"/>
      <c r="K28" s="172"/>
      <c r="L28" s="172"/>
      <c r="M28" s="172"/>
      <c r="N28" s="159"/>
      <c r="O28" s="159"/>
      <c r="P28" s="159"/>
      <c r="Q28" s="160"/>
      <c r="R28" s="161"/>
      <c r="S28" s="162"/>
      <c r="T28" s="162"/>
      <c r="U28" s="162"/>
      <c r="V28" s="173">
        <f>T32+T33</f>
        <v>9996</v>
      </c>
      <c r="W28" s="174"/>
      <c r="X28" s="174"/>
      <c r="Y28" s="174"/>
      <c r="Z28" s="174"/>
      <c r="AA28" s="174"/>
      <c r="AB28" s="174"/>
      <c r="AC28" s="174"/>
      <c r="AD28" s="175"/>
      <c r="AE28" s="4"/>
      <c r="AF28" s="90"/>
      <c r="AG28" s="27"/>
      <c r="AH28" s="166"/>
      <c r="AI28" s="167"/>
      <c r="AJ28" s="167"/>
      <c r="AK28" s="168"/>
      <c r="AL28" s="133"/>
      <c r="AM28" s="134"/>
      <c r="AN28" s="135"/>
      <c r="AO28" s="156"/>
      <c r="AP28" s="157"/>
      <c r="AQ28" s="136"/>
      <c r="AR28" s="138"/>
      <c r="AS28" s="103"/>
      <c r="AT28" s="165" t="str">
        <f t="shared" si="0"/>
        <v/>
      </c>
      <c r="AU28" s="131"/>
      <c r="AV28" s="131"/>
      <c r="AW28" s="131"/>
      <c r="AX28" s="131"/>
      <c r="AY28" s="131"/>
      <c r="AZ28" s="131"/>
      <c r="BA28" s="131"/>
      <c r="BB28" s="132"/>
      <c r="BE28" s="91"/>
    </row>
    <row r="29" spans="2:57" ht="25.95" customHeight="1">
      <c r="B29" s="12"/>
      <c r="C29" s="197" t="s">
        <v>7</v>
      </c>
      <c r="D29" s="197"/>
      <c r="E29" s="197"/>
      <c r="F29" s="197"/>
      <c r="G29" s="197"/>
      <c r="H29" s="172" t="s">
        <v>16</v>
      </c>
      <c r="I29" s="172"/>
      <c r="J29" s="172"/>
      <c r="K29" s="172"/>
      <c r="L29" s="172"/>
      <c r="M29" s="172"/>
      <c r="N29" s="159"/>
      <c r="O29" s="159"/>
      <c r="P29" s="159"/>
      <c r="Q29" s="160"/>
      <c r="R29" s="153" t="s">
        <v>21</v>
      </c>
      <c r="S29" s="154"/>
      <c r="T29" s="154"/>
      <c r="U29" s="154"/>
      <c r="V29" s="173">
        <f>+V27+V28</f>
        <v>110596</v>
      </c>
      <c r="W29" s="174"/>
      <c r="X29" s="174"/>
      <c r="Y29" s="174"/>
      <c r="Z29" s="174"/>
      <c r="AA29" s="174"/>
      <c r="AB29" s="174"/>
      <c r="AC29" s="174"/>
      <c r="AD29" s="175"/>
      <c r="AE29" s="4"/>
      <c r="AF29" s="90"/>
      <c r="AG29" s="27"/>
      <c r="AH29" s="166"/>
      <c r="AI29" s="167"/>
      <c r="AJ29" s="167"/>
      <c r="AK29" s="168"/>
      <c r="AL29" s="133"/>
      <c r="AM29" s="134"/>
      <c r="AN29" s="135"/>
      <c r="AO29" s="156"/>
      <c r="AP29" s="157"/>
      <c r="AQ29" s="136"/>
      <c r="AR29" s="138"/>
      <c r="AS29" s="103"/>
      <c r="AT29" s="165" t="str">
        <f t="shared" si="0"/>
        <v/>
      </c>
      <c r="AU29" s="131"/>
      <c r="AV29" s="131"/>
      <c r="AW29" s="131"/>
      <c r="AX29" s="131"/>
      <c r="AY29" s="131"/>
      <c r="AZ29" s="131"/>
      <c r="BA29" s="131"/>
      <c r="BB29" s="132"/>
      <c r="BE29" s="91"/>
    </row>
    <row r="30" spans="2:57" ht="7.95" customHeight="1">
      <c r="AF30" s="311"/>
      <c r="AG30" s="313"/>
      <c r="AH30" s="315"/>
      <c r="AI30" s="316"/>
      <c r="AJ30" s="316"/>
      <c r="AK30" s="317"/>
      <c r="AL30" s="321"/>
      <c r="AM30" s="322"/>
      <c r="AN30" s="323"/>
      <c r="AO30" s="327"/>
      <c r="AP30" s="328"/>
      <c r="AQ30" s="178"/>
      <c r="AR30" s="179"/>
      <c r="AS30" s="303"/>
      <c r="AT30" s="305" t="str">
        <f t="shared" si="0"/>
        <v/>
      </c>
      <c r="AU30" s="306"/>
      <c r="AV30" s="306"/>
      <c r="AW30" s="306"/>
      <c r="AX30" s="306"/>
      <c r="AY30" s="306"/>
      <c r="AZ30" s="306"/>
      <c r="BA30" s="306"/>
      <c r="BB30" s="307"/>
    </row>
    <row r="31" spans="2:57" s="1" customFormat="1" ht="18" customHeight="1">
      <c r="B31" s="100"/>
      <c r="C31" s="100"/>
      <c r="D31" s="100"/>
      <c r="E31" s="100"/>
      <c r="F31" s="101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0"/>
      <c r="R31" s="100"/>
      <c r="S31" s="100"/>
      <c r="T31" s="100"/>
      <c r="U31" s="100"/>
      <c r="V31" s="100"/>
      <c r="W31" s="102"/>
      <c r="X31" s="102"/>
      <c r="Y31" s="102"/>
      <c r="Z31" s="102"/>
      <c r="AA31" s="102"/>
      <c r="AB31" s="102"/>
      <c r="AC31" s="102"/>
      <c r="AD31" s="102"/>
      <c r="AE31" s="2"/>
      <c r="AF31" s="312"/>
      <c r="AG31" s="314"/>
      <c r="AH31" s="318"/>
      <c r="AI31" s="319"/>
      <c r="AJ31" s="319"/>
      <c r="AK31" s="320"/>
      <c r="AL31" s="324"/>
      <c r="AM31" s="325"/>
      <c r="AN31" s="326"/>
      <c r="AO31" s="329"/>
      <c r="AP31" s="330"/>
      <c r="AQ31" s="180"/>
      <c r="AR31" s="181"/>
      <c r="AS31" s="304"/>
      <c r="AT31" s="308"/>
      <c r="AU31" s="309"/>
      <c r="AV31" s="309"/>
      <c r="AW31" s="309"/>
      <c r="AX31" s="309"/>
      <c r="AY31" s="309"/>
      <c r="AZ31" s="309"/>
      <c r="BA31" s="309"/>
      <c r="BB31" s="310"/>
    </row>
    <row r="32" spans="2:57" s="1" customFormat="1" ht="25.95" customHeight="1">
      <c r="B32" s="212">
        <v>0.08</v>
      </c>
      <c r="C32" s="213"/>
      <c r="D32" s="213"/>
      <c r="E32" s="105" t="s">
        <v>99</v>
      </c>
      <c r="F32" s="171">
        <f>SUMIF(AS25:AS36,"8",AT25:BB36)+SUMIF(V42:V62,"8",W42:AD62)+SUMIF(AS42:AS62,"8",AT42:BB62)</f>
        <v>200</v>
      </c>
      <c r="G32" s="171"/>
      <c r="H32" s="171"/>
      <c r="I32" s="171"/>
      <c r="J32" s="171"/>
      <c r="K32" s="171"/>
      <c r="L32" s="171"/>
      <c r="M32" s="171"/>
      <c r="N32" s="171"/>
      <c r="O32" s="102"/>
      <c r="P32" s="188" t="s">
        <v>19</v>
      </c>
      <c r="Q32" s="188"/>
      <c r="R32" s="188"/>
      <c r="S32" s="188"/>
      <c r="T32" s="171">
        <f>ROUNDDOWN(F32*0.08,0)</f>
        <v>16</v>
      </c>
      <c r="U32" s="171"/>
      <c r="V32" s="171"/>
      <c r="W32" s="171"/>
      <c r="X32" s="171"/>
      <c r="Y32" s="171"/>
      <c r="Z32" s="171"/>
      <c r="AA32" s="171"/>
      <c r="AB32" s="102"/>
      <c r="AC32" s="102"/>
      <c r="AD32" s="102"/>
      <c r="AE32" s="2"/>
      <c r="AF32" s="28"/>
      <c r="AG32" s="27"/>
      <c r="AH32" s="166"/>
      <c r="AI32" s="167"/>
      <c r="AJ32" s="167"/>
      <c r="AK32" s="168"/>
      <c r="AL32" s="133"/>
      <c r="AM32" s="134"/>
      <c r="AN32" s="135"/>
      <c r="AO32" s="156"/>
      <c r="AP32" s="157"/>
      <c r="AQ32" s="136"/>
      <c r="AR32" s="138"/>
      <c r="AS32" s="103"/>
      <c r="AT32" s="165" t="str">
        <f>IF(AQ32="","",AL32*AQ32)</f>
        <v/>
      </c>
      <c r="AU32" s="131"/>
      <c r="AV32" s="131"/>
      <c r="AW32" s="131"/>
      <c r="AX32" s="131"/>
      <c r="AY32" s="131"/>
      <c r="AZ32" s="131"/>
      <c r="BA32" s="131"/>
      <c r="BB32" s="132"/>
    </row>
    <row r="33" spans="1:55" s="1" customFormat="1" ht="25.95" customHeight="1">
      <c r="B33" s="212">
        <v>0.1</v>
      </c>
      <c r="C33" s="213"/>
      <c r="D33" s="213"/>
      <c r="E33" s="105" t="s">
        <v>99</v>
      </c>
      <c r="F33" s="171">
        <f>SUMIF(AS25:AS36,"",AT25:BB36)+SUMIF(V42:V62,"",W42:AD62)+SUMIF(AS42:AS62,"",AT42:BB62)</f>
        <v>99800</v>
      </c>
      <c r="G33" s="171"/>
      <c r="H33" s="171"/>
      <c r="I33" s="171"/>
      <c r="J33" s="171"/>
      <c r="K33" s="171"/>
      <c r="L33" s="171"/>
      <c r="M33" s="171"/>
      <c r="N33" s="171"/>
      <c r="O33" s="102"/>
      <c r="P33" s="188" t="s">
        <v>97</v>
      </c>
      <c r="Q33" s="188"/>
      <c r="R33" s="188"/>
      <c r="S33" s="188"/>
      <c r="T33" s="171">
        <f>ROUNDDOWN(F33*0.1,0)</f>
        <v>9980</v>
      </c>
      <c r="U33" s="171"/>
      <c r="V33" s="171"/>
      <c r="W33" s="171"/>
      <c r="X33" s="171"/>
      <c r="Y33" s="171"/>
      <c r="Z33" s="171"/>
      <c r="AA33" s="171"/>
      <c r="AB33" s="102"/>
      <c r="AC33" s="102"/>
      <c r="AD33" s="102"/>
      <c r="AE33" s="2"/>
      <c r="AF33" s="28"/>
      <c r="AG33" s="27"/>
      <c r="AH33" s="166"/>
      <c r="AI33" s="167"/>
      <c r="AJ33" s="167"/>
      <c r="AK33" s="168"/>
      <c r="AL33" s="133"/>
      <c r="AM33" s="134"/>
      <c r="AN33" s="135"/>
      <c r="AO33" s="156"/>
      <c r="AP33" s="157"/>
      <c r="AQ33" s="136"/>
      <c r="AR33" s="138"/>
      <c r="AS33" s="103"/>
      <c r="AT33" s="165" t="str">
        <f>IF(AQ33="","",AL33*AQ33)</f>
        <v/>
      </c>
      <c r="AU33" s="131"/>
      <c r="AV33" s="131"/>
      <c r="AW33" s="131"/>
      <c r="AX33" s="131"/>
      <c r="AY33" s="131"/>
      <c r="AZ33" s="131"/>
      <c r="BA33" s="131"/>
      <c r="BB33" s="132"/>
    </row>
    <row r="34" spans="1:55" s="1" customFormat="1" ht="25.95" customHeight="1">
      <c r="B34" s="170" t="s">
        <v>101</v>
      </c>
      <c r="C34" s="170"/>
      <c r="D34" s="170"/>
      <c r="E34" s="170"/>
      <c r="F34" s="171">
        <f>SUMIF(AS25:AS36,"0",AT25:BB36)+SUMIF(V42:V62,"0",W42:AD62)+SUMIF(AS42:AS62,"0",AT42:BB62)</f>
        <v>600</v>
      </c>
      <c r="G34" s="171"/>
      <c r="H34" s="171"/>
      <c r="I34" s="171"/>
      <c r="J34" s="171"/>
      <c r="K34" s="171"/>
      <c r="L34" s="171"/>
      <c r="M34" s="171"/>
      <c r="N34" s="171"/>
      <c r="O34" s="102"/>
      <c r="P34" s="188" t="s">
        <v>97</v>
      </c>
      <c r="Q34" s="188"/>
      <c r="R34" s="188"/>
      <c r="S34" s="188"/>
      <c r="T34" s="171">
        <v>0</v>
      </c>
      <c r="U34" s="171"/>
      <c r="V34" s="171"/>
      <c r="W34" s="171"/>
      <c r="X34" s="171"/>
      <c r="Y34" s="171"/>
      <c r="Z34" s="171"/>
      <c r="AA34" s="171"/>
      <c r="AB34" s="102"/>
      <c r="AC34" s="102"/>
      <c r="AD34" s="102"/>
      <c r="AE34" s="2"/>
      <c r="AF34" s="28"/>
      <c r="AG34" s="27"/>
      <c r="AH34" s="166"/>
      <c r="AI34" s="167"/>
      <c r="AJ34" s="167"/>
      <c r="AK34" s="168"/>
      <c r="AL34" s="133"/>
      <c r="AM34" s="134"/>
      <c r="AN34" s="135"/>
      <c r="AO34" s="156"/>
      <c r="AP34" s="157"/>
      <c r="AQ34" s="136"/>
      <c r="AR34" s="138"/>
      <c r="AS34" s="103"/>
      <c r="AT34" s="165" t="str">
        <f>IF(AQ34="","",AL34*AQ34)</f>
        <v/>
      </c>
      <c r="AU34" s="131"/>
      <c r="AV34" s="131"/>
      <c r="AW34" s="131"/>
      <c r="AX34" s="131"/>
      <c r="AY34" s="131"/>
      <c r="AZ34" s="131"/>
      <c r="BA34" s="131"/>
      <c r="BB34" s="132"/>
    </row>
    <row r="35" spans="1:55" s="1" customFormat="1" ht="25.95" customHeight="1">
      <c r="B35" s="170" t="s">
        <v>100</v>
      </c>
      <c r="C35" s="170"/>
      <c r="D35" s="170"/>
      <c r="E35" s="170"/>
      <c r="F35" s="171">
        <f>SUM(F32:N34)</f>
        <v>100600</v>
      </c>
      <c r="G35" s="171"/>
      <c r="H35" s="171"/>
      <c r="I35" s="171"/>
      <c r="J35" s="171"/>
      <c r="K35" s="171"/>
      <c r="L35" s="171"/>
      <c r="M35" s="171"/>
      <c r="N35" s="171"/>
      <c r="O35" s="102"/>
      <c r="P35" s="170" t="s">
        <v>98</v>
      </c>
      <c r="Q35" s="170"/>
      <c r="R35" s="170"/>
      <c r="S35" s="170"/>
      <c r="T35" s="171">
        <f>SUM(T32:AA34)</f>
        <v>9996</v>
      </c>
      <c r="U35" s="171"/>
      <c r="V35" s="171"/>
      <c r="W35" s="171"/>
      <c r="X35" s="171"/>
      <c r="Y35" s="171"/>
      <c r="Z35" s="171"/>
      <c r="AA35" s="171"/>
      <c r="AB35" s="102"/>
      <c r="AC35" s="102"/>
      <c r="AD35" s="102"/>
      <c r="AE35" s="2"/>
      <c r="AF35" s="28"/>
      <c r="AG35" s="27"/>
      <c r="AH35" s="166"/>
      <c r="AI35" s="167"/>
      <c r="AJ35" s="167"/>
      <c r="AK35" s="168"/>
      <c r="AL35" s="133"/>
      <c r="AM35" s="134"/>
      <c r="AN35" s="135"/>
      <c r="AO35" s="156"/>
      <c r="AP35" s="157"/>
      <c r="AQ35" s="136"/>
      <c r="AR35" s="138"/>
      <c r="AS35" s="103"/>
      <c r="AT35" s="165" t="str">
        <f>IF(AQ35="","",AL35*AQ35)</f>
        <v/>
      </c>
      <c r="AU35" s="131"/>
      <c r="AV35" s="131"/>
      <c r="AW35" s="131"/>
      <c r="AX35" s="131"/>
      <c r="AY35" s="131"/>
      <c r="AZ35" s="131"/>
      <c r="BA35" s="131"/>
      <c r="BB35" s="132"/>
    </row>
    <row r="36" spans="1:55" s="1" customFormat="1" ht="25.95" customHeight="1">
      <c r="B36" s="100"/>
      <c r="C36" s="100"/>
      <c r="D36" s="100"/>
      <c r="E36" s="100"/>
      <c r="F36" s="101"/>
      <c r="G36" s="102"/>
      <c r="H36" s="102"/>
      <c r="I36" s="102"/>
      <c r="J36" s="102"/>
      <c r="K36" s="102"/>
      <c r="L36" s="102"/>
      <c r="M36" s="102"/>
      <c r="N36" s="102"/>
      <c r="O36" s="102"/>
      <c r="P36" s="100"/>
      <c r="Q36" s="100"/>
      <c r="R36" s="100"/>
      <c r="S36" s="100"/>
      <c r="T36" s="100"/>
      <c r="U36" s="100"/>
      <c r="V36" s="100"/>
      <c r="W36" s="102"/>
      <c r="X36" s="102"/>
      <c r="Y36" s="102"/>
      <c r="Z36" s="102"/>
      <c r="AA36" s="102"/>
      <c r="AB36" s="102"/>
      <c r="AC36" s="102"/>
      <c r="AD36" s="102"/>
      <c r="AE36" s="2"/>
      <c r="AF36" s="28"/>
      <c r="AG36" s="27"/>
      <c r="AH36" s="166"/>
      <c r="AI36" s="167"/>
      <c r="AJ36" s="167"/>
      <c r="AK36" s="168"/>
      <c r="AL36" s="133"/>
      <c r="AM36" s="134"/>
      <c r="AN36" s="135"/>
      <c r="AO36" s="156"/>
      <c r="AP36" s="157"/>
      <c r="AQ36" s="136"/>
      <c r="AR36" s="138"/>
      <c r="AS36" s="103"/>
      <c r="AT36" s="165" t="str">
        <f>IF(AQ36="","",AL36*AQ36)</f>
        <v/>
      </c>
      <c r="AU36" s="131"/>
      <c r="AV36" s="131"/>
      <c r="AW36" s="131"/>
      <c r="AX36" s="131"/>
      <c r="AY36" s="131"/>
      <c r="AZ36" s="131"/>
      <c r="BA36" s="131"/>
      <c r="BB36" s="132"/>
    </row>
    <row r="37" spans="1:55" s="92" customFormat="1" ht="13.05" customHeight="1">
      <c r="B37" s="169" t="s">
        <v>112</v>
      </c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94"/>
      <c r="AL37" s="95"/>
      <c r="AM37" s="95"/>
      <c r="AN37" s="95"/>
      <c r="AO37" s="96"/>
      <c r="AP37" s="96"/>
      <c r="AQ37" s="97"/>
      <c r="AR37" s="97"/>
      <c r="AS37" s="98"/>
      <c r="AT37" s="99"/>
      <c r="AU37" s="99"/>
      <c r="AV37" s="99"/>
      <c r="AW37" s="99"/>
      <c r="AX37" s="99"/>
      <c r="AY37" s="99"/>
      <c r="AZ37" s="99"/>
      <c r="BA37" s="99"/>
      <c r="BB37" s="99"/>
    </row>
    <row r="38" spans="1:55" s="9" customFormat="1" ht="13.05" customHeight="1">
      <c r="B38" s="163" t="s">
        <v>30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</row>
    <row r="39" spans="1:55" s="9" customFormat="1" ht="13.05" customHeight="1">
      <c r="B39" s="163" t="s">
        <v>93</v>
      </c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4"/>
      <c r="AJ39" s="164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</row>
    <row r="40" spans="1:55" s="9" customFormat="1" ht="45.75" customHeight="1">
      <c r="A40" s="33"/>
      <c r="B40" s="158" t="s">
        <v>35</v>
      </c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32"/>
    </row>
    <row r="41" spans="1:55" s="1" customFormat="1" ht="18" customHeight="1">
      <c r="B41" s="141" t="s">
        <v>22</v>
      </c>
      <c r="C41" s="142"/>
      <c r="D41" s="143"/>
      <c r="E41" s="144" t="s">
        <v>23</v>
      </c>
      <c r="F41" s="144"/>
      <c r="G41" s="144"/>
      <c r="H41" s="144"/>
      <c r="I41" s="144"/>
      <c r="J41" s="144"/>
      <c r="K41" s="144"/>
      <c r="L41" s="144"/>
      <c r="M41" s="144"/>
      <c r="N41" s="141" t="s">
        <v>24</v>
      </c>
      <c r="O41" s="142"/>
      <c r="P41" s="142"/>
      <c r="Q41" s="143"/>
      <c r="R41" s="141" t="s">
        <v>25</v>
      </c>
      <c r="S41" s="142"/>
      <c r="T41" s="142"/>
      <c r="U41" s="143"/>
      <c r="V41" s="89" t="s">
        <v>94</v>
      </c>
      <c r="W41" s="144" t="s">
        <v>73</v>
      </c>
      <c r="X41" s="144"/>
      <c r="Y41" s="144"/>
      <c r="Z41" s="144"/>
      <c r="AA41" s="144"/>
      <c r="AB41" s="144"/>
      <c r="AC41" s="144"/>
      <c r="AD41" s="148"/>
      <c r="AE41" s="2"/>
      <c r="AF41" s="145" t="s">
        <v>22</v>
      </c>
      <c r="AG41" s="146"/>
      <c r="AH41" s="147" t="s">
        <v>23</v>
      </c>
      <c r="AI41" s="144"/>
      <c r="AJ41" s="144"/>
      <c r="AK41" s="148"/>
      <c r="AL41" s="145" t="s">
        <v>24</v>
      </c>
      <c r="AM41" s="149"/>
      <c r="AN41" s="149"/>
      <c r="AO41" s="149"/>
      <c r="AP41" s="146"/>
      <c r="AQ41" s="145" t="s">
        <v>25</v>
      </c>
      <c r="AR41" s="146"/>
      <c r="AS41" s="89" t="s">
        <v>94</v>
      </c>
      <c r="AT41" s="154" t="s">
        <v>73</v>
      </c>
      <c r="AU41" s="154"/>
      <c r="AV41" s="154"/>
      <c r="AW41" s="154"/>
      <c r="AX41" s="154"/>
      <c r="AY41" s="154"/>
      <c r="AZ41" s="154"/>
      <c r="BA41" s="154"/>
      <c r="BB41" s="155"/>
    </row>
    <row r="42" spans="1:55" s="1" customFormat="1" ht="25.95" customHeight="1">
      <c r="B42" s="129"/>
      <c r="C42" s="130"/>
      <c r="D42" s="29"/>
      <c r="E42" s="139"/>
      <c r="F42" s="140"/>
      <c r="G42" s="140"/>
      <c r="H42" s="140"/>
      <c r="I42" s="140"/>
      <c r="J42" s="140"/>
      <c r="K42" s="140"/>
      <c r="L42" s="140"/>
      <c r="M42" s="140"/>
      <c r="N42" s="133"/>
      <c r="O42" s="134"/>
      <c r="P42" s="135"/>
      <c r="Q42" s="30"/>
      <c r="R42" s="136"/>
      <c r="S42" s="137"/>
      <c r="T42" s="137"/>
      <c r="U42" s="138"/>
      <c r="V42" s="104"/>
      <c r="W42" s="131" t="str">
        <f t="shared" ref="W42:W62" si="1">IF(R42="","",N42*R42)</f>
        <v/>
      </c>
      <c r="X42" s="131"/>
      <c r="Y42" s="131"/>
      <c r="Z42" s="131"/>
      <c r="AA42" s="131"/>
      <c r="AB42" s="131"/>
      <c r="AC42" s="131"/>
      <c r="AD42" s="132"/>
      <c r="AE42" s="93"/>
      <c r="AF42" s="31"/>
      <c r="AG42" s="29"/>
      <c r="AH42" s="139"/>
      <c r="AI42" s="140"/>
      <c r="AJ42" s="140"/>
      <c r="AK42" s="150"/>
      <c r="AL42" s="133"/>
      <c r="AM42" s="134"/>
      <c r="AN42" s="135"/>
      <c r="AO42" s="151"/>
      <c r="AP42" s="152"/>
      <c r="AQ42" s="285"/>
      <c r="AR42" s="286"/>
      <c r="AS42" s="104"/>
      <c r="AT42" s="165" t="str">
        <f t="shared" ref="AT42:AT62" si="2">IF(AQ42="","",AL42*AQ42)</f>
        <v/>
      </c>
      <c r="AU42" s="131"/>
      <c r="AV42" s="131"/>
      <c r="AW42" s="131"/>
      <c r="AX42" s="131"/>
      <c r="AY42" s="131"/>
      <c r="AZ42" s="131"/>
      <c r="BA42" s="131"/>
      <c r="BB42" s="132"/>
    </row>
    <row r="43" spans="1:55" s="1" customFormat="1" ht="25.95" customHeight="1">
      <c r="B43" s="129"/>
      <c r="C43" s="130"/>
      <c r="D43" s="29"/>
      <c r="E43" s="139"/>
      <c r="F43" s="140"/>
      <c r="G43" s="140"/>
      <c r="H43" s="140"/>
      <c r="I43" s="140"/>
      <c r="J43" s="140"/>
      <c r="K43" s="140"/>
      <c r="L43" s="140"/>
      <c r="M43" s="140"/>
      <c r="N43" s="133"/>
      <c r="O43" s="134"/>
      <c r="P43" s="135"/>
      <c r="Q43" s="30"/>
      <c r="R43" s="136"/>
      <c r="S43" s="137"/>
      <c r="T43" s="137"/>
      <c r="U43" s="138"/>
      <c r="V43" s="104"/>
      <c r="W43" s="131" t="str">
        <f t="shared" si="1"/>
        <v/>
      </c>
      <c r="X43" s="131"/>
      <c r="Y43" s="131"/>
      <c r="Z43" s="131"/>
      <c r="AA43" s="131"/>
      <c r="AB43" s="131"/>
      <c r="AC43" s="131"/>
      <c r="AD43" s="132"/>
      <c r="AE43" s="93"/>
      <c r="AF43" s="31"/>
      <c r="AG43" s="29"/>
      <c r="AH43" s="139"/>
      <c r="AI43" s="140"/>
      <c r="AJ43" s="140"/>
      <c r="AK43" s="150"/>
      <c r="AL43" s="133"/>
      <c r="AM43" s="134"/>
      <c r="AN43" s="135"/>
      <c r="AO43" s="151"/>
      <c r="AP43" s="152"/>
      <c r="AQ43" s="285"/>
      <c r="AR43" s="286"/>
      <c r="AS43" s="104"/>
      <c r="AT43" s="165" t="str">
        <f t="shared" si="2"/>
        <v/>
      </c>
      <c r="AU43" s="131"/>
      <c r="AV43" s="131"/>
      <c r="AW43" s="131"/>
      <c r="AX43" s="131"/>
      <c r="AY43" s="131"/>
      <c r="AZ43" s="131"/>
      <c r="BA43" s="131"/>
      <c r="BB43" s="132"/>
    </row>
    <row r="44" spans="1:55" s="1" customFormat="1" ht="25.95" customHeight="1">
      <c r="B44" s="129"/>
      <c r="C44" s="130"/>
      <c r="D44" s="29"/>
      <c r="E44" s="139"/>
      <c r="F44" s="140"/>
      <c r="G44" s="140"/>
      <c r="H44" s="140"/>
      <c r="I44" s="140"/>
      <c r="J44" s="140"/>
      <c r="K44" s="140"/>
      <c r="L44" s="140"/>
      <c r="M44" s="140"/>
      <c r="N44" s="133"/>
      <c r="O44" s="134"/>
      <c r="P44" s="135"/>
      <c r="Q44" s="30"/>
      <c r="R44" s="136"/>
      <c r="S44" s="137"/>
      <c r="T44" s="137"/>
      <c r="U44" s="138"/>
      <c r="V44" s="104"/>
      <c r="W44" s="131" t="str">
        <f t="shared" si="1"/>
        <v/>
      </c>
      <c r="X44" s="131"/>
      <c r="Y44" s="131"/>
      <c r="Z44" s="131"/>
      <c r="AA44" s="131"/>
      <c r="AB44" s="131"/>
      <c r="AC44" s="131"/>
      <c r="AD44" s="132"/>
      <c r="AE44" s="93"/>
      <c r="AF44" s="31"/>
      <c r="AG44" s="29"/>
      <c r="AH44" s="139"/>
      <c r="AI44" s="140"/>
      <c r="AJ44" s="140"/>
      <c r="AK44" s="150"/>
      <c r="AL44" s="133"/>
      <c r="AM44" s="134"/>
      <c r="AN44" s="135"/>
      <c r="AO44" s="151"/>
      <c r="AP44" s="152"/>
      <c r="AQ44" s="285"/>
      <c r="AR44" s="286"/>
      <c r="AS44" s="104"/>
      <c r="AT44" s="165" t="str">
        <f t="shared" si="2"/>
        <v/>
      </c>
      <c r="AU44" s="131"/>
      <c r="AV44" s="131"/>
      <c r="AW44" s="131"/>
      <c r="AX44" s="131"/>
      <c r="AY44" s="131"/>
      <c r="AZ44" s="131"/>
      <c r="BA44" s="131"/>
      <c r="BB44" s="132"/>
    </row>
    <row r="45" spans="1:55" s="1" customFormat="1" ht="25.95" customHeight="1">
      <c r="B45" s="129"/>
      <c r="C45" s="130"/>
      <c r="D45" s="29"/>
      <c r="E45" s="139"/>
      <c r="F45" s="140"/>
      <c r="G45" s="140"/>
      <c r="H45" s="140"/>
      <c r="I45" s="140"/>
      <c r="J45" s="140"/>
      <c r="K45" s="140"/>
      <c r="L45" s="140"/>
      <c r="M45" s="140"/>
      <c r="N45" s="133"/>
      <c r="O45" s="134"/>
      <c r="P45" s="135"/>
      <c r="Q45" s="30"/>
      <c r="R45" s="136"/>
      <c r="S45" s="137"/>
      <c r="T45" s="137"/>
      <c r="U45" s="138"/>
      <c r="V45" s="104"/>
      <c r="W45" s="131" t="str">
        <f t="shared" si="1"/>
        <v/>
      </c>
      <c r="X45" s="131"/>
      <c r="Y45" s="131"/>
      <c r="Z45" s="131"/>
      <c r="AA45" s="131"/>
      <c r="AB45" s="131"/>
      <c r="AC45" s="131"/>
      <c r="AD45" s="132"/>
      <c r="AE45" s="93"/>
      <c r="AF45" s="31"/>
      <c r="AG45" s="29"/>
      <c r="AH45" s="139"/>
      <c r="AI45" s="140"/>
      <c r="AJ45" s="140"/>
      <c r="AK45" s="150"/>
      <c r="AL45" s="133"/>
      <c r="AM45" s="134"/>
      <c r="AN45" s="135"/>
      <c r="AO45" s="151"/>
      <c r="AP45" s="152"/>
      <c r="AQ45" s="285"/>
      <c r="AR45" s="286"/>
      <c r="AS45" s="104"/>
      <c r="AT45" s="165" t="str">
        <f t="shared" si="2"/>
        <v/>
      </c>
      <c r="AU45" s="131"/>
      <c r="AV45" s="131"/>
      <c r="AW45" s="131"/>
      <c r="AX45" s="131"/>
      <c r="AY45" s="131"/>
      <c r="AZ45" s="131"/>
      <c r="BA45" s="131"/>
      <c r="BB45" s="132"/>
    </row>
    <row r="46" spans="1:55" s="1" customFormat="1" ht="25.95" customHeight="1">
      <c r="B46" s="129"/>
      <c r="C46" s="130"/>
      <c r="D46" s="29"/>
      <c r="E46" s="139"/>
      <c r="F46" s="140"/>
      <c r="G46" s="140"/>
      <c r="H46" s="140"/>
      <c r="I46" s="140"/>
      <c r="J46" s="140"/>
      <c r="K46" s="140"/>
      <c r="L46" s="140"/>
      <c r="M46" s="140"/>
      <c r="N46" s="133"/>
      <c r="O46" s="134"/>
      <c r="P46" s="135"/>
      <c r="Q46" s="30"/>
      <c r="R46" s="136"/>
      <c r="S46" s="137"/>
      <c r="T46" s="137"/>
      <c r="U46" s="138"/>
      <c r="V46" s="104"/>
      <c r="W46" s="131" t="str">
        <f t="shared" si="1"/>
        <v/>
      </c>
      <c r="X46" s="131"/>
      <c r="Y46" s="131"/>
      <c r="Z46" s="131"/>
      <c r="AA46" s="131"/>
      <c r="AB46" s="131"/>
      <c r="AC46" s="131"/>
      <c r="AD46" s="132"/>
      <c r="AE46" s="93"/>
      <c r="AF46" s="31"/>
      <c r="AG46" s="29"/>
      <c r="AH46" s="139"/>
      <c r="AI46" s="140"/>
      <c r="AJ46" s="140"/>
      <c r="AK46" s="150"/>
      <c r="AL46" s="133"/>
      <c r="AM46" s="134"/>
      <c r="AN46" s="135"/>
      <c r="AO46" s="151"/>
      <c r="AP46" s="152"/>
      <c r="AQ46" s="285"/>
      <c r="AR46" s="286"/>
      <c r="AS46" s="104"/>
      <c r="AT46" s="165" t="str">
        <f t="shared" si="2"/>
        <v/>
      </c>
      <c r="AU46" s="131"/>
      <c r="AV46" s="131"/>
      <c r="AW46" s="131"/>
      <c r="AX46" s="131"/>
      <c r="AY46" s="131"/>
      <c r="AZ46" s="131"/>
      <c r="BA46" s="131"/>
      <c r="BB46" s="132"/>
    </row>
    <row r="47" spans="1:55" s="1" customFormat="1" ht="25.95" customHeight="1">
      <c r="B47" s="129"/>
      <c r="C47" s="130"/>
      <c r="D47" s="29"/>
      <c r="E47" s="139"/>
      <c r="F47" s="140"/>
      <c r="G47" s="140"/>
      <c r="H47" s="140"/>
      <c r="I47" s="140"/>
      <c r="J47" s="140"/>
      <c r="K47" s="140"/>
      <c r="L47" s="140"/>
      <c r="M47" s="140"/>
      <c r="N47" s="133"/>
      <c r="O47" s="134"/>
      <c r="P47" s="135"/>
      <c r="Q47" s="30"/>
      <c r="R47" s="136"/>
      <c r="S47" s="137"/>
      <c r="T47" s="137"/>
      <c r="U47" s="138"/>
      <c r="V47" s="104"/>
      <c r="W47" s="131" t="str">
        <f t="shared" si="1"/>
        <v/>
      </c>
      <c r="X47" s="131"/>
      <c r="Y47" s="131"/>
      <c r="Z47" s="131"/>
      <c r="AA47" s="131"/>
      <c r="AB47" s="131"/>
      <c r="AC47" s="131"/>
      <c r="AD47" s="132"/>
      <c r="AE47" s="93"/>
      <c r="AF47" s="31"/>
      <c r="AG47" s="29"/>
      <c r="AH47" s="139"/>
      <c r="AI47" s="140"/>
      <c r="AJ47" s="140"/>
      <c r="AK47" s="150"/>
      <c r="AL47" s="133"/>
      <c r="AM47" s="134"/>
      <c r="AN47" s="135"/>
      <c r="AO47" s="151"/>
      <c r="AP47" s="152"/>
      <c r="AQ47" s="285"/>
      <c r="AR47" s="286"/>
      <c r="AS47" s="104"/>
      <c r="AT47" s="165" t="str">
        <f t="shared" si="2"/>
        <v/>
      </c>
      <c r="AU47" s="131"/>
      <c r="AV47" s="131"/>
      <c r="AW47" s="131"/>
      <c r="AX47" s="131"/>
      <c r="AY47" s="131"/>
      <c r="AZ47" s="131"/>
      <c r="BA47" s="131"/>
      <c r="BB47" s="132"/>
    </row>
    <row r="48" spans="1:55" s="1" customFormat="1" ht="25.95" customHeight="1">
      <c r="B48" s="129"/>
      <c r="C48" s="130"/>
      <c r="D48" s="29"/>
      <c r="E48" s="139"/>
      <c r="F48" s="140"/>
      <c r="G48" s="140"/>
      <c r="H48" s="140"/>
      <c r="I48" s="140"/>
      <c r="J48" s="140"/>
      <c r="K48" s="140"/>
      <c r="L48" s="140"/>
      <c r="M48" s="140"/>
      <c r="N48" s="133"/>
      <c r="O48" s="134"/>
      <c r="P48" s="135"/>
      <c r="Q48" s="30"/>
      <c r="R48" s="136"/>
      <c r="S48" s="137"/>
      <c r="T48" s="137"/>
      <c r="U48" s="138"/>
      <c r="V48" s="104"/>
      <c r="W48" s="131" t="str">
        <f t="shared" si="1"/>
        <v/>
      </c>
      <c r="X48" s="131"/>
      <c r="Y48" s="131"/>
      <c r="Z48" s="131"/>
      <c r="AA48" s="131"/>
      <c r="AB48" s="131"/>
      <c r="AC48" s="131"/>
      <c r="AD48" s="132"/>
      <c r="AE48" s="93"/>
      <c r="AF48" s="31"/>
      <c r="AG48" s="29"/>
      <c r="AH48" s="139"/>
      <c r="AI48" s="140"/>
      <c r="AJ48" s="140"/>
      <c r="AK48" s="150"/>
      <c r="AL48" s="133"/>
      <c r="AM48" s="134"/>
      <c r="AN48" s="135"/>
      <c r="AO48" s="151"/>
      <c r="AP48" s="152"/>
      <c r="AQ48" s="285"/>
      <c r="AR48" s="286"/>
      <c r="AS48" s="104"/>
      <c r="AT48" s="165" t="str">
        <f t="shared" si="2"/>
        <v/>
      </c>
      <c r="AU48" s="131"/>
      <c r="AV48" s="131"/>
      <c r="AW48" s="131"/>
      <c r="AX48" s="131"/>
      <c r="AY48" s="131"/>
      <c r="AZ48" s="131"/>
      <c r="BA48" s="131"/>
      <c r="BB48" s="132"/>
    </row>
    <row r="49" spans="2:54" s="1" customFormat="1" ht="25.95" customHeight="1">
      <c r="B49" s="129"/>
      <c r="C49" s="130"/>
      <c r="D49" s="29"/>
      <c r="E49" s="139"/>
      <c r="F49" s="140"/>
      <c r="G49" s="140"/>
      <c r="H49" s="140"/>
      <c r="I49" s="140"/>
      <c r="J49" s="140"/>
      <c r="K49" s="140"/>
      <c r="L49" s="140"/>
      <c r="M49" s="140"/>
      <c r="N49" s="133"/>
      <c r="O49" s="134"/>
      <c r="P49" s="135"/>
      <c r="Q49" s="30"/>
      <c r="R49" s="136"/>
      <c r="S49" s="137"/>
      <c r="T49" s="137"/>
      <c r="U49" s="138"/>
      <c r="V49" s="104"/>
      <c r="W49" s="131" t="str">
        <f t="shared" si="1"/>
        <v/>
      </c>
      <c r="X49" s="131"/>
      <c r="Y49" s="131"/>
      <c r="Z49" s="131"/>
      <c r="AA49" s="131"/>
      <c r="AB49" s="131"/>
      <c r="AC49" s="131"/>
      <c r="AD49" s="132"/>
      <c r="AE49" s="93"/>
      <c r="AF49" s="31"/>
      <c r="AG49" s="29"/>
      <c r="AH49" s="139"/>
      <c r="AI49" s="140"/>
      <c r="AJ49" s="140"/>
      <c r="AK49" s="150"/>
      <c r="AL49" s="133"/>
      <c r="AM49" s="134"/>
      <c r="AN49" s="135"/>
      <c r="AO49" s="151"/>
      <c r="AP49" s="152"/>
      <c r="AQ49" s="285"/>
      <c r="AR49" s="286"/>
      <c r="AS49" s="104"/>
      <c r="AT49" s="165" t="str">
        <f t="shared" si="2"/>
        <v/>
      </c>
      <c r="AU49" s="131"/>
      <c r="AV49" s="131"/>
      <c r="AW49" s="131"/>
      <c r="AX49" s="131"/>
      <c r="AY49" s="131"/>
      <c r="AZ49" s="131"/>
      <c r="BA49" s="131"/>
      <c r="BB49" s="132"/>
    </row>
    <row r="50" spans="2:54" s="1" customFormat="1" ht="25.95" customHeight="1">
      <c r="B50" s="129"/>
      <c r="C50" s="130"/>
      <c r="D50" s="29"/>
      <c r="E50" s="139"/>
      <c r="F50" s="140"/>
      <c r="G50" s="140"/>
      <c r="H50" s="140"/>
      <c r="I50" s="140"/>
      <c r="J50" s="140"/>
      <c r="K50" s="140"/>
      <c r="L50" s="140"/>
      <c r="M50" s="140"/>
      <c r="N50" s="133"/>
      <c r="O50" s="134"/>
      <c r="P50" s="135"/>
      <c r="Q50" s="30"/>
      <c r="R50" s="136"/>
      <c r="S50" s="137"/>
      <c r="T50" s="137"/>
      <c r="U50" s="138"/>
      <c r="V50" s="104"/>
      <c r="W50" s="131" t="str">
        <f t="shared" si="1"/>
        <v/>
      </c>
      <c r="X50" s="131"/>
      <c r="Y50" s="131"/>
      <c r="Z50" s="131"/>
      <c r="AA50" s="131"/>
      <c r="AB50" s="131"/>
      <c r="AC50" s="131"/>
      <c r="AD50" s="132"/>
      <c r="AE50" s="93"/>
      <c r="AF50" s="31"/>
      <c r="AG50" s="29"/>
      <c r="AH50" s="139"/>
      <c r="AI50" s="140"/>
      <c r="AJ50" s="140"/>
      <c r="AK50" s="150"/>
      <c r="AL50" s="133"/>
      <c r="AM50" s="134"/>
      <c r="AN50" s="135"/>
      <c r="AO50" s="151"/>
      <c r="AP50" s="152"/>
      <c r="AQ50" s="285"/>
      <c r="AR50" s="286"/>
      <c r="AS50" s="104"/>
      <c r="AT50" s="165" t="str">
        <f t="shared" si="2"/>
        <v/>
      </c>
      <c r="AU50" s="131"/>
      <c r="AV50" s="131"/>
      <c r="AW50" s="131"/>
      <c r="AX50" s="131"/>
      <c r="AY50" s="131"/>
      <c r="AZ50" s="131"/>
      <c r="BA50" s="131"/>
      <c r="BB50" s="132"/>
    </row>
    <row r="51" spans="2:54" s="1" customFormat="1" ht="25.95" customHeight="1">
      <c r="B51" s="129"/>
      <c r="C51" s="130"/>
      <c r="D51" s="29"/>
      <c r="E51" s="139"/>
      <c r="F51" s="140"/>
      <c r="G51" s="140"/>
      <c r="H51" s="140"/>
      <c r="I51" s="140"/>
      <c r="J51" s="140"/>
      <c r="K51" s="140"/>
      <c r="L51" s="140"/>
      <c r="M51" s="140"/>
      <c r="N51" s="133"/>
      <c r="O51" s="134"/>
      <c r="P51" s="135"/>
      <c r="Q51" s="30"/>
      <c r="R51" s="136"/>
      <c r="S51" s="137"/>
      <c r="T51" s="137"/>
      <c r="U51" s="138"/>
      <c r="V51" s="104"/>
      <c r="W51" s="131" t="str">
        <f t="shared" si="1"/>
        <v/>
      </c>
      <c r="X51" s="131"/>
      <c r="Y51" s="131"/>
      <c r="Z51" s="131"/>
      <c r="AA51" s="131"/>
      <c r="AB51" s="131"/>
      <c r="AC51" s="131"/>
      <c r="AD51" s="132"/>
      <c r="AE51" s="93"/>
      <c r="AF51" s="31"/>
      <c r="AG51" s="29"/>
      <c r="AH51" s="139"/>
      <c r="AI51" s="140"/>
      <c r="AJ51" s="140"/>
      <c r="AK51" s="150"/>
      <c r="AL51" s="133"/>
      <c r="AM51" s="134"/>
      <c r="AN51" s="135"/>
      <c r="AO51" s="151"/>
      <c r="AP51" s="152"/>
      <c r="AQ51" s="285"/>
      <c r="AR51" s="286"/>
      <c r="AS51" s="104"/>
      <c r="AT51" s="165" t="str">
        <f t="shared" si="2"/>
        <v/>
      </c>
      <c r="AU51" s="131"/>
      <c r="AV51" s="131"/>
      <c r="AW51" s="131"/>
      <c r="AX51" s="131"/>
      <c r="AY51" s="131"/>
      <c r="AZ51" s="131"/>
      <c r="BA51" s="131"/>
      <c r="BB51" s="132"/>
    </row>
    <row r="52" spans="2:54" s="1" customFormat="1" ht="25.95" customHeight="1">
      <c r="B52" s="129"/>
      <c r="C52" s="130"/>
      <c r="D52" s="29"/>
      <c r="E52" s="139"/>
      <c r="F52" s="140"/>
      <c r="G52" s="140"/>
      <c r="H52" s="140"/>
      <c r="I52" s="140"/>
      <c r="J52" s="140"/>
      <c r="K52" s="140"/>
      <c r="L52" s="140"/>
      <c r="M52" s="140"/>
      <c r="N52" s="133"/>
      <c r="O52" s="134"/>
      <c r="P52" s="135"/>
      <c r="Q52" s="30"/>
      <c r="R52" s="136"/>
      <c r="S52" s="137"/>
      <c r="T52" s="137"/>
      <c r="U52" s="138"/>
      <c r="V52" s="104"/>
      <c r="W52" s="131" t="str">
        <f t="shared" si="1"/>
        <v/>
      </c>
      <c r="X52" s="131"/>
      <c r="Y52" s="131"/>
      <c r="Z52" s="131"/>
      <c r="AA52" s="131"/>
      <c r="AB52" s="131"/>
      <c r="AC52" s="131"/>
      <c r="AD52" s="132"/>
      <c r="AE52" s="93"/>
      <c r="AF52" s="31"/>
      <c r="AG52" s="29"/>
      <c r="AH52" s="139"/>
      <c r="AI52" s="140"/>
      <c r="AJ52" s="140"/>
      <c r="AK52" s="150"/>
      <c r="AL52" s="133"/>
      <c r="AM52" s="134"/>
      <c r="AN52" s="135"/>
      <c r="AO52" s="151"/>
      <c r="AP52" s="152"/>
      <c r="AQ52" s="285"/>
      <c r="AR52" s="286"/>
      <c r="AS52" s="104"/>
      <c r="AT52" s="165" t="str">
        <f t="shared" si="2"/>
        <v/>
      </c>
      <c r="AU52" s="131"/>
      <c r="AV52" s="131"/>
      <c r="AW52" s="131"/>
      <c r="AX52" s="131"/>
      <c r="AY52" s="131"/>
      <c r="AZ52" s="131"/>
      <c r="BA52" s="131"/>
      <c r="BB52" s="132"/>
    </row>
    <row r="53" spans="2:54" s="1" customFormat="1" ht="25.95" customHeight="1">
      <c r="B53" s="129"/>
      <c r="C53" s="130"/>
      <c r="D53" s="29"/>
      <c r="E53" s="139"/>
      <c r="F53" s="140"/>
      <c r="G53" s="140"/>
      <c r="H53" s="140"/>
      <c r="I53" s="140"/>
      <c r="J53" s="140"/>
      <c r="K53" s="140"/>
      <c r="L53" s="140"/>
      <c r="M53" s="140"/>
      <c r="N53" s="133"/>
      <c r="O53" s="134"/>
      <c r="P53" s="135"/>
      <c r="Q53" s="30"/>
      <c r="R53" s="136"/>
      <c r="S53" s="137"/>
      <c r="T53" s="137"/>
      <c r="U53" s="138"/>
      <c r="V53" s="104"/>
      <c r="W53" s="131" t="str">
        <f t="shared" si="1"/>
        <v/>
      </c>
      <c r="X53" s="131"/>
      <c r="Y53" s="131"/>
      <c r="Z53" s="131"/>
      <c r="AA53" s="131"/>
      <c r="AB53" s="131"/>
      <c r="AC53" s="131"/>
      <c r="AD53" s="132"/>
      <c r="AE53" s="93"/>
      <c r="AF53" s="31"/>
      <c r="AG53" s="29"/>
      <c r="AH53" s="139"/>
      <c r="AI53" s="140"/>
      <c r="AJ53" s="140"/>
      <c r="AK53" s="150"/>
      <c r="AL53" s="133"/>
      <c r="AM53" s="134"/>
      <c r="AN53" s="135"/>
      <c r="AO53" s="151"/>
      <c r="AP53" s="152"/>
      <c r="AQ53" s="285"/>
      <c r="AR53" s="286"/>
      <c r="AS53" s="104"/>
      <c r="AT53" s="165" t="str">
        <f t="shared" si="2"/>
        <v/>
      </c>
      <c r="AU53" s="131"/>
      <c r="AV53" s="131"/>
      <c r="AW53" s="131"/>
      <c r="AX53" s="131"/>
      <c r="AY53" s="131"/>
      <c r="AZ53" s="131"/>
      <c r="BA53" s="131"/>
      <c r="BB53" s="132"/>
    </row>
    <row r="54" spans="2:54" s="1" customFormat="1" ht="25.95" customHeight="1">
      <c r="B54" s="129"/>
      <c r="C54" s="130"/>
      <c r="D54" s="29"/>
      <c r="E54" s="139"/>
      <c r="F54" s="140"/>
      <c r="G54" s="140"/>
      <c r="H54" s="140"/>
      <c r="I54" s="140"/>
      <c r="J54" s="140"/>
      <c r="K54" s="140"/>
      <c r="L54" s="140"/>
      <c r="M54" s="140"/>
      <c r="N54" s="133"/>
      <c r="O54" s="134"/>
      <c r="P54" s="135"/>
      <c r="Q54" s="30"/>
      <c r="R54" s="136"/>
      <c r="S54" s="137"/>
      <c r="T54" s="137"/>
      <c r="U54" s="138"/>
      <c r="V54" s="104"/>
      <c r="W54" s="131" t="str">
        <f t="shared" si="1"/>
        <v/>
      </c>
      <c r="X54" s="131"/>
      <c r="Y54" s="131"/>
      <c r="Z54" s="131"/>
      <c r="AA54" s="131"/>
      <c r="AB54" s="131"/>
      <c r="AC54" s="131"/>
      <c r="AD54" s="132"/>
      <c r="AE54" s="93"/>
      <c r="AF54" s="31"/>
      <c r="AG54" s="29"/>
      <c r="AH54" s="139"/>
      <c r="AI54" s="140"/>
      <c r="AJ54" s="140"/>
      <c r="AK54" s="150"/>
      <c r="AL54" s="133"/>
      <c r="AM54" s="134"/>
      <c r="AN54" s="135"/>
      <c r="AO54" s="151"/>
      <c r="AP54" s="152"/>
      <c r="AQ54" s="285"/>
      <c r="AR54" s="286"/>
      <c r="AS54" s="104"/>
      <c r="AT54" s="165" t="str">
        <f t="shared" si="2"/>
        <v/>
      </c>
      <c r="AU54" s="131"/>
      <c r="AV54" s="131"/>
      <c r="AW54" s="131"/>
      <c r="AX54" s="131"/>
      <c r="AY54" s="131"/>
      <c r="AZ54" s="131"/>
      <c r="BA54" s="131"/>
      <c r="BB54" s="132"/>
    </row>
    <row r="55" spans="2:54" s="1" customFormat="1" ht="25.95" customHeight="1">
      <c r="B55" s="129"/>
      <c r="C55" s="130"/>
      <c r="D55" s="29"/>
      <c r="E55" s="139"/>
      <c r="F55" s="140"/>
      <c r="G55" s="140"/>
      <c r="H55" s="140"/>
      <c r="I55" s="140"/>
      <c r="J55" s="140"/>
      <c r="K55" s="140"/>
      <c r="L55" s="140"/>
      <c r="M55" s="140"/>
      <c r="N55" s="133"/>
      <c r="O55" s="134"/>
      <c r="P55" s="135"/>
      <c r="Q55" s="30"/>
      <c r="R55" s="136"/>
      <c r="S55" s="137"/>
      <c r="T55" s="137"/>
      <c r="U55" s="138"/>
      <c r="V55" s="104"/>
      <c r="W55" s="131" t="str">
        <f t="shared" si="1"/>
        <v/>
      </c>
      <c r="X55" s="131"/>
      <c r="Y55" s="131"/>
      <c r="Z55" s="131"/>
      <c r="AA55" s="131"/>
      <c r="AB55" s="131"/>
      <c r="AC55" s="131"/>
      <c r="AD55" s="132"/>
      <c r="AE55" s="93"/>
      <c r="AF55" s="31"/>
      <c r="AG55" s="29"/>
      <c r="AH55" s="139"/>
      <c r="AI55" s="140"/>
      <c r="AJ55" s="140"/>
      <c r="AK55" s="150"/>
      <c r="AL55" s="133"/>
      <c r="AM55" s="134"/>
      <c r="AN55" s="135"/>
      <c r="AO55" s="151"/>
      <c r="AP55" s="152"/>
      <c r="AQ55" s="285"/>
      <c r="AR55" s="286"/>
      <c r="AS55" s="104"/>
      <c r="AT55" s="165" t="str">
        <f t="shared" si="2"/>
        <v/>
      </c>
      <c r="AU55" s="131"/>
      <c r="AV55" s="131"/>
      <c r="AW55" s="131"/>
      <c r="AX55" s="131"/>
      <c r="AY55" s="131"/>
      <c r="AZ55" s="131"/>
      <c r="BA55" s="131"/>
      <c r="BB55" s="132"/>
    </row>
    <row r="56" spans="2:54" s="1" customFormat="1" ht="25.95" customHeight="1">
      <c r="B56" s="129"/>
      <c r="C56" s="130"/>
      <c r="D56" s="29"/>
      <c r="E56" s="139"/>
      <c r="F56" s="140"/>
      <c r="G56" s="140"/>
      <c r="H56" s="140"/>
      <c r="I56" s="140"/>
      <c r="J56" s="140"/>
      <c r="K56" s="140"/>
      <c r="L56" s="140"/>
      <c r="M56" s="140"/>
      <c r="N56" s="133"/>
      <c r="O56" s="134"/>
      <c r="P56" s="135"/>
      <c r="Q56" s="30"/>
      <c r="R56" s="136"/>
      <c r="S56" s="137"/>
      <c r="T56" s="137"/>
      <c r="U56" s="138"/>
      <c r="V56" s="104"/>
      <c r="W56" s="131" t="str">
        <f t="shared" si="1"/>
        <v/>
      </c>
      <c r="X56" s="131"/>
      <c r="Y56" s="131"/>
      <c r="Z56" s="131"/>
      <c r="AA56" s="131"/>
      <c r="AB56" s="131"/>
      <c r="AC56" s="131"/>
      <c r="AD56" s="132"/>
      <c r="AE56" s="93"/>
      <c r="AF56" s="31"/>
      <c r="AG56" s="29"/>
      <c r="AH56" s="139"/>
      <c r="AI56" s="140"/>
      <c r="AJ56" s="140"/>
      <c r="AK56" s="150"/>
      <c r="AL56" s="133"/>
      <c r="AM56" s="134"/>
      <c r="AN56" s="135"/>
      <c r="AO56" s="151"/>
      <c r="AP56" s="152"/>
      <c r="AQ56" s="285"/>
      <c r="AR56" s="286"/>
      <c r="AS56" s="104"/>
      <c r="AT56" s="165" t="str">
        <f t="shared" si="2"/>
        <v/>
      </c>
      <c r="AU56" s="131"/>
      <c r="AV56" s="131"/>
      <c r="AW56" s="131"/>
      <c r="AX56" s="131"/>
      <c r="AY56" s="131"/>
      <c r="AZ56" s="131"/>
      <c r="BA56" s="131"/>
      <c r="BB56" s="132"/>
    </row>
    <row r="57" spans="2:54" s="1" customFormat="1" ht="25.95" customHeight="1">
      <c r="B57" s="129"/>
      <c r="C57" s="130"/>
      <c r="D57" s="29"/>
      <c r="E57" s="139"/>
      <c r="F57" s="140"/>
      <c r="G57" s="140"/>
      <c r="H57" s="140"/>
      <c r="I57" s="140"/>
      <c r="J57" s="140"/>
      <c r="K57" s="140"/>
      <c r="L57" s="140"/>
      <c r="M57" s="140"/>
      <c r="N57" s="133"/>
      <c r="O57" s="134"/>
      <c r="P57" s="135"/>
      <c r="Q57" s="30"/>
      <c r="R57" s="136"/>
      <c r="S57" s="137"/>
      <c r="T57" s="137"/>
      <c r="U57" s="138"/>
      <c r="V57" s="104"/>
      <c r="W57" s="131" t="str">
        <f t="shared" si="1"/>
        <v/>
      </c>
      <c r="X57" s="131"/>
      <c r="Y57" s="131"/>
      <c r="Z57" s="131"/>
      <c r="AA57" s="131"/>
      <c r="AB57" s="131"/>
      <c r="AC57" s="131"/>
      <c r="AD57" s="132"/>
      <c r="AE57" s="93"/>
      <c r="AF57" s="31"/>
      <c r="AG57" s="29"/>
      <c r="AH57" s="139"/>
      <c r="AI57" s="140"/>
      <c r="AJ57" s="140"/>
      <c r="AK57" s="150"/>
      <c r="AL57" s="133"/>
      <c r="AM57" s="134"/>
      <c r="AN57" s="135"/>
      <c r="AO57" s="151"/>
      <c r="AP57" s="152"/>
      <c r="AQ57" s="285"/>
      <c r="AR57" s="286"/>
      <c r="AS57" s="104"/>
      <c r="AT57" s="165" t="str">
        <f t="shared" si="2"/>
        <v/>
      </c>
      <c r="AU57" s="131"/>
      <c r="AV57" s="131"/>
      <c r="AW57" s="131"/>
      <c r="AX57" s="131"/>
      <c r="AY57" s="131"/>
      <c r="AZ57" s="131"/>
      <c r="BA57" s="131"/>
      <c r="BB57" s="132"/>
    </row>
    <row r="58" spans="2:54" s="1" customFormat="1" ht="25.95" customHeight="1">
      <c r="B58" s="129"/>
      <c r="C58" s="130"/>
      <c r="D58" s="29"/>
      <c r="E58" s="139"/>
      <c r="F58" s="140"/>
      <c r="G58" s="140"/>
      <c r="H58" s="140"/>
      <c r="I58" s="140"/>
      <c r="J58" s="140"/>
      <c r="K58" s="140"/>
      <c r="L58" s="140"/>
      <c r="M58" s="140"/>
      <c r="N58" s="133"/>
      <c r="O58" s="134"/>
      <c r="P58" s="135"/>
      <c r="Q58" s="30"/>
      <c r="R58" s="136"/>
      <c r="S58" s="137"/>
      <c r="T58" s="137"/>
      <c r="U58" s="138"/>
      <c r="V58" s="104"/>
      <c r="W58" s="131" t="str">
        <f t="shared" si="1"/>
        <v/>
      </c>
      <c r="X58" s="131"/>
      <c r="Y58" s="131"/>
      <c r="Z58" s="131"/>
      <c r="AA58" s="131"/>
      <c r="AB58" s="131"/>
      <c r="AC58" s="131"/>
      <c r="AD58" s="132"/>
      <c r="AE58" s="93"/>
      <c r="AF58" s="31"/>
      <c r="AG58" s="29"/>
      <c r="AH58" s="139"/>
      <c r="AI58" s="140"/>
      <c r="AJ58" s="140"/>
      <c r="AK58" s="150"/>
      <c r="AL58" s="133"/>
      <c r="AM58" s="134"/>
      <c r="AN58" s="135"/>
      <c r="AO58" s="151"/>
      <c r="AP58" s="152"/>
      <c r="AQ58" s="285"/>
      <c r="AR58" s="286"/>
      <c r="AS58" s="104"/>
      <c r="AT58" s="165" t="str">
        <f t="shared" si="2"/>
        <v/>
      </c>
      <c r="AU58" s="131"/>
      <c r="AV58" s="131"/>
      <c r="AW58" s="131"/>
      <c r="AX58" s="131"/>
      <c r="AY58" s="131"/>
      <c r="AZ58" s="131"/>
      <c r="BA58" s="131"/>
      <c r="BB58" s="132"/>
    </row>
    <row r="59" spans="2:54" s="1" customFormat="1" ht="25.95" customHeight="1">
      <c r="B59" s="129"/>
      <c r="C59" s="130"/>
      <c r="D59" s="29"/>
      <c r="E59" s="139"/>
      <c r="F59" s="140"/>
      <c r="G59" s="140"/>
      <c r="H59" s="140"/>
      <c r="I59" s="140"/>
      <c r="J59" s="140"/>
      <c r="K59" s="140"/>
      <c r="L59" s="140"/>
      <c r="M59" s="140"/>
      <c r="N59" s="133"/>
      <c r="O59" s="134"/>
      <c r="P59" s="135"/>
      <c r="Q59" s="30"/>
      <c r="R59" s="136"/>
      <c r="S59" s="137"/>
      <c r="T59" s="137"/>
      <c r="U59" s="138"/>
      <c r="V59" s="104"/>
      <c r="W59" s="131" t="str">
        <f t="shared" si="1"/>
        <v/>
      </c>
      <c r="X59" s="131"/>
      <c r="Y59" s="131"/>
      <c r="Z59" s="131"/>
      <c r="AA59" s="131"/>
      <c r="AB59" s="131"/>
      <c r="AC59" s="131"/>
      <c r="AD59" s="132"/>
      <c r="AE59" s="93"/>
      <c r="AF59" s="31"/>
      <c r="AG59" s="29"/>
      <c r="AH59" s="139"/>
      <c r="AI59" s="140"/>
      <c r="AJ59" s="140"/>
      <c r="AK59" s="150"/>
      <c r="AL59" s="133"/>
      <c r="AM59" s="134"/>
      <c r="AN59" s="135"/>
      <c r="AO59" s="151"/>
      <c r="AP59" s="152"/>
      <c r="AQ59" s="285"/>
      <c r="AR59" s="286"/>
      <c r="AS59" s="104"/>
      <c r="AT59" s="165" t="str">
        <f t="shared" si="2"/>
        <v/>
      </c>
      <c r="AU59" s="131"/>
      <c r="AV59" s="131"/>
      <c r="AW59" s="131"/>
      <c r="AX59" s="131"/>
      <c r="AY59" s="131"/>
      <c r="AZ59" s="131"/>
      <c r="BA59" s="131"/>
      <c r="BB59" s="132"/>
    </row>
    <row r="60" spans="2:54" s="1" customFormat="1" ht="25.95" customHeight="1">
      <c r="B60" s="129"/>
      <c r="C60" s="130"/>
      <c r="D60" s="29"/>
      <c r="E60" s="139"/>
      <c r="F60" s="140"/>
      <c r="G60" s="140"/>
      <c r="H60" s="140"/>
      <c r="I60" s="140"/>
      <c r="J60" s="140"/>
      <c r="K60" s="140"/>
      <c r="L60" s="140"/>
      <c r="M60" s="140"/>
      <c r="N60" s="133"/>
      <c r="O60" s="134"/>
      <c r="P60" s="135"/>
      <c r="Q60" s="30"/>
      <c r="R60" s="136"/>
      <c r="S60" s="137"/>
      <c r="T60" s="137"/>
      <c r="U60" s="138"/>
      <c r="V60" s="104"/>
      <c r="W60" s="131" t="str">
        <f t="shared" si="1"/>
        <v/>
      </c>
      <c r="X60" s="131"/>
      <c r="Y60" s="131"/>
      <c r="Z60" s="131"/>
      <c r="AA60" s="131"/>
      <c r="AB60" s="131"/>
      <c r="AC60" s="131"/>
      <c r="AD60" s="132"/>
      <c r="AE60" s="93"/>
      <c r="AF60" s="31"/>
      <c r="AG60" s="29"/>
      <c r="AH60" s="139"/>
      <c r="AI60" s="140"/>
      <c r="AJ60" s="140"/>
      <c r="AK60" s="150"/>
      <c r="AL60" s="133"/>
      <c r="AM60" s="134"/>
      <c r="AN60" s="135"/>
      <c r="AO60" s="151"/>
      <c r="AP60" s="152"/>
      <c r="AQ60" s="285"/>
      <c r="AR60" s="286"/>
      <c r="AS60" s="104"/>
      <c r="AT60" s="165" t="str">
        <f t="shared" si="2"/>
        <v/>
      </c>
      <c r="AU60" s="131"/>
      <c r="AV60" s="131"/>
      <c r="AW60" s="131"/>
      <c r="AX60" s="131"/>
      <c r="AY60" s="131"/>
      <c r="AZ60" s="131"/>
      <c r="BA60" s="131"/>
      <c r="BB60" s="132"/>
    </row>
    <row r="61" spans="2:54" s="1" customFormat="1" ht="25.95" customHeight="1">
      <c r="B61" s="129"/>
      <c r="C61" s="130"/>
      <c r="D61" s="29"/>
      <c r="E61" s="139"/>
      <c r="F61" s="140"/>
      <c r="G61" s="140"/>
      <c r="H61" s="140"/>
      <c r="I61" s="140"/>
      <c r="J61" s="140"/>
      <c r="K61" s="140"/>
      <c r="L61" s="140"/>
      <c r="M61" s="140"/>
      <c r="N61" s="133"/>
      <c r="O61" s="134"/>
      <c r="P61" s="135"/>
      <c r="Q61" s="30"/>
      <c r="R61" s="136"/>
      <c r="S61" s="137"/>
      <c r="T61" s="137"/>
      <c r="U61" s="138"/>
      <c r="V61" s="104"/>
      <c r="W61" s="131" t="str">
        <f t="shared" si="1"/>
        <v/>
      </c>
      <c r="X61" s="131"/>
      <c r="Y61" s="131"/>
      <c r="Z61" s="131"/>
      <c r="AA61" s="131"/>
      <c r="AB61" s="131"/>
      <c r="AC61" s="131"/>
      <c r="AD61" s="132"/>
      <c r="AE61" s="93"/>
      <c r="AF61" s="31"/>
      <c r="AG61" s="29"/>
      <c r="AH61" s="139"/>
      <c r="AI61" s="140"/>
      <c r="AJ61" s="140"/>
      <c r="AK61" s="150"/>
      <c r="AL61" s="133"/>
      <c r="AM61" s="134"/>
      <c r="AN61" s="135"/>
      <c r="AO61" s="151"/>
      <c r="AP61" s="152"/>
      <c r="AQ61" s="285"/>
      <c r="AR61" s="286"/>
      <c r="AS61" s="104"/>
      <c r="AT61" s="165" t="str">
        <f t="shared" si="2"/>
        <v/>
      </c>
      <c r="AU61" s="131"/>
      <c r="AV61" s="131"/>
      <c r="AW61" s="131"/>
      <c r="AX61" s="131"/>
      <c r="AY61" s="131"/>
      <c r="AZ61" s="131"/>
      <c r="BA61" s="131"/>
      <c r="BB61" s="132"/>
    </row>
    <row r="62" spans="2:54" s="1" customFormat="1" ht="25.95" customHeight="1">
      <c r="B62" s="129"/>
      <c r="C62" s="130"/>
      <c r="D62" s="29"/>
      <c r="E62" s="139"/>
      <c r="F62" s="140"/>
      <c r="G62" s="140"/>
      <c r="H62" s="140"/>
      <c r="I62" s="140"/>
      <c r="J62" s="140"/>
      <c r="K62" s="140"/>
      <c r="L62" s="140"/>
      <c r="M62" s="140"/>
      <c r="N62" s="133"/>
      <c r="O62" s="134"/>
      <c r="P62" s="135"/>
      <c r="Q62" s="30"/>
      <c r="R62" s="136"/>
      <c r="S62" s="137"/>
      <c r="T62" s="137"/>
      <c r="U62" s="138"/>
      <c r="V62" s="104"/>
      <c r="W62" s="131" t="str">
        <f t="shared" si="1"/>
        <v/>
      </c>
      <c r="X62" s="131"/>
      <c r="Y62" s="131"/>
      <c r="Z62" s="131"/>
      <c r="AA62" s="131"/>
      <c r="AB62" s="131"/>
      <c r="AC62" s="131"/>
      <c r="AD62" s="132"/>
      <c r="AE62" s="93"/>
      <c r="AF62" s="31"/>
      <c r="AG62" s="29"/>
      <c r="AH62" s="139"/>
      <c r="AI62" s="140"/>
      <c r="AJ62" s="140"/>
      <c r="AK62" s="150"/>
      <c r="AL62" s="133"/>
      <c r="AM62" s="134"/>
      <c r="AN62" s="135"/>
      <c r="AO62" s="151"/>
      <c r="AP62" s="152"/>
      <c r="AQ62" s="285"/>
      <c r="AR62" s="286"/>
      <c r="AS62" s="104"/>
      <c r="AT62" s="165" t="str">
        <f t="shared" si="2"/>
        <v/>
      </c>
      <c r="AU62" s="131"/>
      <c r="AV62" s="131"/>
      <c r="AW62" s="131"/>
      <c r="AX62" s="131"/>
      <c r="AY62" s="131"/>
      <c r="AZ62" s="131"/>
      <c r="BA62" s="131"/>
      <c r="BB62" s="132"/>
    </row>
  </sheetData>
  <mergeCells count="396">
    <mergeCell ref="AL25:AN25"/>
    <mergeCell ref="AO25:AP25"/>
    <mergeCell ref="AT25:BB25"/>
    <mergeCell ref="AH26:AK26"/>
    <mergeCell ref="AL26:AN26"/>
    <mergeCell ref="AO26:AP26"/>
    <mergeCell ref="AT26:BB26"/>
    <mergeCell ref="AQ26:AR26"/>
    <mergeCell ref="AQ25:AR25"/>
    <mergeCell ref="AS30:AS31"/>
    <mergeCell ref="AT30:BB31"/>
    <mergeCell ref="AT28:BB28"/>
    <mergeCell ref="AF30:AF31"/>
    <mergeCell ref="AG30:AG31"/>
    <mergeCell ref="AH30:AK31"/>
    <mergeCell ref="AL30:AN31"/>
    <mergeCell ref="AO30:AP31"/>
    <mergeCell ref="AQ27:AR27"/>
    <mergeCell ref="AH28:AK28"/>
    <mergeCell ref="AL28:AN28"/>
    <mergeCell ref="AO28:AP28"/>
    <mergeCell ref="AH29:AK29"/>
    <mergeCell ref="C28:G28"/>
    <mergeCell ref="C29:G29"/>
    <mergeCell ref="V28:AD28"/>
    <mergeCell ref="AH32:AK32"/>
    <mergeCell ref="AQ32:AR32"/>
    <mergeCell ref="R29:U29"/>
    <mergeCell ref="AQ29:AR29"/>
    <mergeCell ref="B32:D32"/>
    <mergeCell ref="AT62:BB62"/>
    <mergeCell ref="W60:AD60"/>
    <mergeCell ref="W61:AD61"/>
    <mergeCell ref="W62:AD62"/>
    <mergeCell ref="AT41:BB41"/>
    <mergeCell ref="AT42:BB42"/>
    <mergeCell ref="AT43:BB43"/>
    <mergeCell ref="AT44:BB44"/>
    <mergeCell ref="AT45:BB45"/>
    <mergeCell ref="AT46:BB46"/>
    <mergeCell ref="AT47:BB47"/>
    <mergeCell ref="AT48:BB48"/>
    <mergeCell ref="AT49:BB49"/>
    <mergeCell ref="AT50:BB50"/>
    <mergeCell ref="AT51:BB51"/>
    <mergeCell ref="AT52:BB52"/>
    <mergeCell ref="AT53:BB53"/>
    <mergeCell ref="AT54:BB54"/>
    <mergeCell ref="AT55:BB55"/>
    <mergeCell ref="AT56:BB56"/>
    <mergeCell ref="AT57:BB57"/>
    <mergeCell ref="AT58:BB58"/>
    <mergeCell ref="AT59:BB59"/>
    <mergeCell ref="AT60:BB60"/>
    <mergeCell ref="AT61:BB61"/>
    <mergeCell ref="AT32:BB32"/>
    <mergeCell ref="AT33:BB33"/>
    <mergeCell ref="AT34:BB34"/>
    <mergeCell ref="AT36:BB36"/>
    <mergeCell ref="W41:AD41"/>
    <mergeCell ref="AO54:AP54"/>
    <mergeCell ref="AO55:AP55"/>
    <mergeCell ref="AO56:AP56"/>
    <mergeCell ref="AO57:AP57"/>
    <mergeCell ref="AH53:AK53"/>
    <mergeCell ref="AO49:AP49"/>
    <mergeCell ref="AO50:AP50"/>
    <mergeCell ref="AO51:AP51"/>
    <mergeCell ref="AO52:AP52"/>
    <mergeCell ref="AH57:AK57"/>
    <mergeCell ref="W51:AD51"/>
    <mergeCell ref="W52:AD52"/>
    <mergeCell ref="W53:AD53"/>
    <mergeCell ref="W54:AD54"/>
    <mergeCell ref="W55:AD55"/>
    <mergeCell ref="W56:AD56"/>
    <mergeCell ref="W57:AD57"/>
    <mergeCell ref="AO45:AP45"/>
    <mergeCell ref="AH54:AK54"/>
    <mergeCell ref="AO58:AP58"/>
    <mergeCell ref="AO59:AP59"/>
    <mergeCell ref="AO60:AP60"/>
    <mergeCell ref="AO61:AP61"/>
    <mergeCell ref="AL61:AN61"/>
    <mergeCell ref="AH58:AK58"/>
    <mergeCell ref="AH59:AK59"/>
    <mergeCell ref="AH60:AK60"/>
    <mergeCell ref="AH61:AK61"/>
    <mergeCell ref="AI16:AJ17"/>
    <mergeCell ref="AK16:BB17"/>
    <mergeCell ref="AK18:BB19"/>
    <mergeCell ref="AI20:AJ21"/>
    <mergeCell ref="AK20:AQ21"/>
    <mergeCell ref="AH15:AH17"/>
    <mergeCell ref="AH12:AK14"/>
    <mergeCell ref="AL12:BB14"/>
    <mergeCell ref="AU20:BB21"/>
    <mergeCell ref="AR20:AT21"/>
    <mergeCell ref="AH20:AH21"/>
    <mergeCell ref="AH18:AH19"/>
    <mergeCell ref="AL62:AN62"/>
    <mergeCell ref="AQ42:AR42"/>
    <mergeCell ref="AQ43:AR43"/>
    <mergeCell ref="AQ44:AR44"/>
    <mergeCell ref="AQ45:AR45"/>
    <mergeCell ref="AQ46:AR46"/>
    <mergeCell ref="AQ47:AR47"/>
    <mergeCell ref="AQ48:AR48"/>
    <mergeCell ref="AQ49:AR49"/>
    <mergeCell ref="AQ50:AR50"/>
    <mergeCell ref="AQ51:AR51"/>
    <mergeCell ref="AQ52:AR52"/>
    <mergeCell ref="AQ53:AR53"/>
    <mergeCell ref="AQ54:AR54"/>
    <mergeCell ref="AQ55:AR55"/>
    <mergeCell ref="AQ56:AR56"/>
    <mergeCell ref="AQ57:AR57"/>
    <mergeCell ref="AQ58:AR58"/>
    <mergeCell ref="AQ59:AR59"/>
    <mergeCell ref="AQ60:AR60"/>
    <mergeCell ref="AQ61:AR61"/>
    <mergeCell ref="AQ62:AR62"/>
    <mergeCell ref="AO42:AP42"/>
    <mergeCell ref="AO62:AP62"/>
    <mergeCell ref="R57:U57"/>
    <mergeCell ref="AH62:AK62"/>
    <mergeCell ref="AL42:AN42"/>
    <mergeCell ref="AL43:AN43"/>
    <mergeCell ref="AL44:AN44"/>
    <mergeCell ref="AL45:AN45"/>
    <mergeCell ref="AL46:AN46"/>
    <mergeCell ref="AL47:AN47"/>
    <mergeCell ref="AL48:AN48"/>
    <mergeCell ref="AL49:AN49"/>
    <mergeCell ref="AL50:AN50"/>
    <mergeCell ref="AL51:AN51"/>
    <mergeCell ref="AL52:AN52"/>
    <mergeCell ref="AL53:AN53"/>
    <mergeCell ref="AL54:AN54"/>
    <mergeCell ref="AL55:AN55"/>
    <mergeCell ref="AL56:AN56"/>
    <mergeCell ref="AL57:AN57"/>
    <mergeCell ref="AL58:AN58"/>
    <mergeCell ref="AL59:AN59"/>
    <mergeCell ref="AL60:AN60"/>
    <mergeCell ref="AH49:AK49"/>
    <mergeCell ref="AH50:AK50"/>
    <mergeCell ref="AH51:AK51"/>
    <mergeCell ref="E50:M50"/>
    <mergeCell ref="E51:M51"/>
    <mergeCell ref="E52:M52"/>
    <mergeCell ref="E53:M53"/>
    <mergeCell ref="E54:M54"/>
    <mergeCell ref="E55:M55"/>
    <mergeCell ref="E56:M56"/>
    <mergeCell ref="N49:P49"/>
    <mergeCell ref="N50:P50"/>
    <mergeCell ref="N51:P51"/>
    <mergeCell ref="N52:P52"/>
    <mergeCell ref="N53:P53"/>
    <mergeCell ref="N54:P54"/>
    <mergeCell ref="N55:P55"/>
    <mergeCell ref="N56:P56"/>
    <mergeCell ref="AH55:AK55"/>
    <mergeCell ref="AH56:AK56"/>
    <mergeCell ref="AO53:AP53"/>
    <mergeCell ref="R43:U43"/>
    <mergeCell ref="R44:U44"/>
    <mergeCell ref="R45:U45"/>
    <mergeCell ref="R46:U46"/>
    <mergeCell ref="R47:U47"/>
    <mergeCell ref="AH43:AK43"/>
    <mergeCell ref="AH44:AK44"/>
    <mergeCell ref="AH45:AK45"/>
    <mergeCell ref="AH46:AK46"/>
    <mergeCell ref="R49:U49"/>
    <mergeCell ref="R50:U50"/>
    <mergeCell ref="R51:U51"/>
    <mergeCell ref="R52:U52"/>
    <mergeCell ref="R53:U53"/>
    <mergeCell ref="R54:U54"/>
    <mergeCell ref="R55:U55"/>
    <mergeCell ref="R56:U56"/>
    <mergeCell ref="AH52:AK52"/>
    <mergeCell ref="W1:AI2"/>
    <mergeCell ref="AP2:BB4"/>
    <mergeCell ref="B3:M4"/>
    <mergeCell ref="N6:AD7"/>
    <mergeCell ref="AI6:AJ6"/>
    <mergeCell ref="AK6:AO6"/>
    <mergeCell ref="AP6:AR6"/>
    <mergeCell ref="AS6:AW6"/>
    <mergeCell ref="AK2:AO4"/>
    <mergeCell ref="AP7:AR9"/>
    <mergeCell ref="AS7:AW9"/>
    <mergeCell ref="AX7:BB9"/>
    <mergeCell ref="C6:M7"/>
    <mergeCell ref="C9:M9"/>
    <mergeCell ref="U9:V9"/>
    <mergeCell ref="B10:B11"/>
    <mergeCell ref="N10:N11"/>
    <mergeCell ref="O10:O11"/>
    <mergeCell ref="P10:P11"/>
    <mergeCell ref="N9:S9"/>
    <mergeCell ref="AX6:BB6"/>
    <mergeCell ref="C14:E15"/>
    <mergeCell ref="AH7:AH9"/>
    <mergeCell ref="AI7:AJ9"/>
    <mergeCell ref="AK7:AO9"/>
    <mergeCell ref="Q10:Q11"/>
    <mergeCell ref="R10:R11"/>
    <mergeCell ref="F14:M15"/>
    <mergeCell ref="AH11:AK11"/>
    <mergeCell ref="AL11:AP11"/>
    <mergeCell ref="AI15:AJ15"/>
    <mergeCell ref="AK15:BB15"/>
    <mergeCell ref="C10:M11"/>
    <mergeCell ref="N14:V15"/>
    <mergeCell ref="AK22:BB22"/>
    <mergeCell ref="H24:M24"/>
    <mergeCell ref="H25:M25"/>
    <mergeCell ref="H26:M26"/>
    <mergeCell ref="H27:M27"/>
    <mergeCell ref="AH27:AK27"/>
    <mergeCell ref="AI22:AJ22"/>
    <mergeCell ref="AL27:AN27"/>
    <mergeCell ref="AO27:AP27"/>
    <mergeCell ref="V24:AD24"/>
    <mergeCell ref="R21:R22"/>
    <mergeCell ref="S21:S22"/>
    <mergeCell ref="T21:T22"/>
    <mergeCell ref="N21:N22"/>
    <mergeCell ref="O21:O22"/>
    <mergeCell ref="P21:P22"/>
    <mergeCell ref="Q21:Q22"/>
    <mergeCell ref="N27:Q27"/>
    <mergeCell ref="R27:U27"/>
    <mergeCell ref="N25:Q25"/>
    <mergeCell ref="V25:AD25"/>
    <mergeCell ref="AT27:BB27"/>
    <mergeCell ref="AT24:BB24"/>
    <mergeCell ref="AH25:AK25"/>
    <mergeCell ref="F17:M19"/>
    <mergeCell ref="F32:N32"/>
    <mergeCell ref="F33:N33"/>
    <mergeCell ref="F34:N34"/>
    <mergeCell ref="P32:S32"/>
    <mergeCell ref="P33:S33"/>
    <mergeCell ref="P34:S34"/>
    <mergeCell ref="U21:U22"/>
    <mergeCell ref="V21:V22"/>
    <mergeCell ref="V26:AD26"/>
    <mergeCell ref="N26:Q26"/>
    <mergeCell ref="R26:U26"/>
    <mergeCell ref="R25:S25"/>
    <mergeCell ref="T25:U25"/>
    <mergeCell ref="V27:AD27"/>
    <mergeCell ref="C25:G25"/>
    <mergeCell ref="C26:G26"/>
    <mergeCell ref="C27:G27"/>
    <mergeCell ref="C17:E19"/>
    <mergeCell ref="C24:G24"/>
    <mergeCell ref="N17:V19"/>
    <mergeCell ref="C21:E22"/>
    <mergeCell ref="B33:D33"/>
    <mergeCell ref="F21:M22"/>
    <mergeCell ref="AH34:AK34"/>
    <mergeCell ref="AH33:AK33"/>
    <mergeCell ref="H28:M28"/>
    <mergeCell ref="H29:M29"/>
    <mergeCell ref="AF24:AG24"/>
    <mergeCell ref="AH24:AK24"/>
    <mergeCell ref="AQ24:AR24"/>
    <mergeCell ref="N29:Q29"/>
    <mergeCell ref="AL35:AN35"/>
    <mergeCell ref="V29:AD29"/>
    <mergeCell ref="N24:Q24"/>
    <mergeCell ref="R24:U24"/>
    <mergeCell ref="AL32:AN32"/>
    <mergeCell ref="AO32:AP32"/>
    <mergeCell ref="AL33:AN33"/>
    <mergeCell ref="AO33:AP33"/>
    <mergeCell ref="T32:AA32"/>
    <mergeCell ref="T33:AA33"/>
    <mergeCell ref="T34:AA34"/>
    <mergeCell ref="F35:N35"/>
    <mergeCell ref="AL29:AN29"/>
    <mergeCell ref="AO29:AP29"/>
    <mergeCell ref="AQ30:AR31"/>
    <mergeCell ref="AH35:AK35"/>
    <mergeCell ref="AQ33:AR33"/>
    <mergeCell ref="AL24:AP24"/>
    <mergeCell ref="AO35:AP35"/>
    <mergeCell ref="B40:BB40"/>
    <mergeCell ref="AL36:AN36"/>
    <mergeCell ref="AO36:AP36"/>
    <mergeCell ref="AQ34:AR34"/>
    <mergeCell ref="AQ35:AR35"/>
    <mergeCell ref="AQ36:AR36"/>
    <mergeCell ref="AL34:AN34"/>
    <mergeCell ref="AO34:AP34"/>
    <mergeCell ref="N28:Q28"/>
    <mergeCell ref="R28:U28"/>
    <mergeCell ref="AQ28:AR28"/>
    <mergeCell ref="B39:AJ39"/>
    <mergeCell ref="AT29:BB29"/>
    <mergeCell ref="AH36:AK36"/>
    <mergeCell ref="B37:AJ37"/>
    <mergeCell ref="B38:AJ38"/>
    <mergeCell ref="AT35:BB35"/>
    <mergeCell ref="B34:E34"/>
    <mergeCell ref="B35:E35"/>
    <mergeCell ref="P35:S35"/>
    <mergeCell ref="T35:AA35"/>
    <mergeCell ref="R41:U41"/>
    <mergeCell ref="AF41:AG41"/>
    <mergeCell ref="AH41:AK41"/>
    <mergeCell ref="AL41:AP41"/>
    <mergeCell ref="AQ41:AR41"/>
    <mergeCell ref="E48:M48"/>
    <mergeCell ref="N48:P48"/>
    <mergeCell ref="R48:U48"/>
    <mergeCell ref="AH47:AK47"/>
    <mergeCell ref="AH48:AK48"/>
    <mergeCell ref="AO43:AP43"/>
    <mergeCell ref="AO44:AP44"/>
    <mergeCell ref="E42:M42"/>
    <mergeCell ref="N42:P42"/>
    <mergeCell ref="R42:U42"/>
    <mergeCell ref="AO46:AP46"/>
    <mergeCell ref="AO47:AP47"/>
    <mergeCell ref="AO48:AP48"/>
    <mergeCell ref="E43:M43"/>
    <mergeCell ref="E44:M44"/>
    <mergeCell ref="E45:M45"/>
    <mergeCell ref="E46:M46"/>
    <mergeCell ref="E47:M47"/>
    <mergeCell ref="AH42:AK42"/>
    <mergeCell ref="B41:D41"/>
    <mergeCell ref="E41:M41"/>
    <mergeCell ref="N41:Q41"/>
    <mergeCell ref="B42:C42"/>
    <mergeCell ref="B43:C43"/>
    <mergeCell ref="B44:C44"/>
    <mergeCell ref="B45:C45"/>
    <mergeCell ref="B46:C46"/>
    <mergeCell ref="B47:C47"/>
    <mergeCell ref="N43:P43"/>
    <mergeCell ref="N44:P44"/>
    <mergeCell ref="N45:P45"/>
    <mergeCell ref="N46:P46"/>
    <mergeCell ref="N47:P47"/>
    <mergeCell ref="N62:P62"/>
    <mergeCell ref="R58:U58"/>
    <mergeCell ref="R59:U59"/>
    <mergeCell ref="R60:U60"/>
    <mergeCell ref="R61:U61"/>
    <mergeCell ref="R62:U62"/>
    <mergeCell ref="B58:C58"/>
    <mergeCell ref="B59:C59"/>
    <mergeCell ref="B60:C60"/>
    <mergeCell ref="B61:C61"/>
    <mergeCell ref="B62:C62"/>
    <mergeCell ref="E58:M58"/>
    <mergeCell ref="E59:M59"/>
    <mergeCell ref="E60:M60"/>
    <mergeCell ref="E61:M61"/>
    <mergeCell ref="E62:M62"/>
    <mergeCell ref="N58:P58"/>
    <mergeCell ref="N59:P59"/>
    <mergeCell ref="N60:P60"/>
    <mergeCell ref="N61:P61"/>
    <mergeCell ref="B54:C54"/>
    <mergeCell ref="B55:C55"/>
    <mergeCell ref="W58:AD58"/>
    <mergeCell ref="W59:AD59"/>
    <mergeCell ref="W42:AD42"/>
    <mergeCell ref="W43:AD43"/>
    <mergeCell ref="W44:AD44"/>
    <mergeCell ref="W45:AD45"/>
    <mergeCell ref="W46:AD46"/>
    <mergeCell ref="W47:AD47"/>
    <mergeCell ref="W48:AD48"/>
    <mergeCell ref="W49:AD49"/>
    <mergeCell ref="W50:AD50"/>
    <mergeCell ref="B56:C56"/>
    <mergeCell ref="B57:C57"/>
    <mergeCell ref="B48:C48"/>
    <mergeCell ref="E57:M57"/>
    <mergeCell ref="N57:P57"/>
    <mergeCell ref="B49:C49"/>
    <mergeCell ref="B50:C50"/>
    <mergeCell ref="B51:C51"/>
    <mergeCell ref="B52:C52"/>
    <mergeCell ref="B53:C53"/>
    <mergeCell ref="E49:M49"/>
  </mergeCells>
  <phoneticPr fontId="1"/>
  <pageMargins left="0.19685039370078741" right="0" top="0.19685039370078741" bottom="0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F62"/>
  <sheetViews>
    <sheetView zoomScale="115" zoomScaleNormal="115" workbookViewId="0"/>
  </sheetViews>
  <sheetFormatPr defaultColWidth="9" defaultRowHeight="13.2"/>
  <cols>
    <col min="1" max="1" width="9" style="35" customWidth="1"/>
    <col min="2" max="3" width="1.21875" style="35" customWidth="1"/>
    <col min="4" max="4" width="2.33203125" style="35" customWidth="1"/>
    <col min="5" max="5" width="9.21875" style="35" customWidth="1"/>
    <col min="6" max="28" width="2.109375" style="35" customWidth="1"/>
    <col min="29" max="29" width="1.33203125" style="34" customWidth="1"/>
    <col min="30" max="31" width="2.33203125" style="34" customWidth="1"/>
    <col min="32" max="32" width="9.77734375" style="34" customWidth="1"/>
    <col min="33" max="33" width="5.6640625" style="34" customWidth="1"/>
    <col min="34" max="34" width="4.109375" style="34" customWidth="1"/>
    <col min="35" max="35" width="2.109375" style="34" customWidth="1"/>
    <col min="36" max="38" width="2.21875" style="34" customWidth="1"/>
    <col min="39" max="40" width="1.109375" style="34" customWidth="1"/>
    <col min="41" max="41" width="6.33203125" style="34" customWidth="1"/>
    <col min="42" max="46" width="2.109375" style="34" customWidth="1"/>
    <col min="47" max="47" width="1.109375" style="34" customWidth="1"/>
    <col min="48" max="48" width="1" style="34" customWidth="1"/>
    <col min="49" max="52" width="2.21875" style="34" customWidth="1"/>
    <col min="53" max="53" width="3" style="35" customWidth="1"/>
    <col min="54" max="16384" width="9" style="35"/>
  </cols>
  <sheetData>
    <row r="1" spans="1:52" ht="20.25" customHeight="1">
      <c r="B1" s="478" t="s">
        <v>0</v>
      </c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478"/>
      <c r="R1" s="478"/>
      <c r="S1" s="478"/>
      <c r="T1" s="478"/>
      <c r="U1" s="479" t="s">
        <v>31</v>
      </c>
      <c r="V1" s="479"/>
      <c r="W1" s="479"/>
      <c r="X1" s="479"/>
      <c r="Y1" s="479"/>
      <c r="Z1" s="479"/>
      <c r="AA1" s="479"/>
      <c r="AB1" s="479"/>
      <c r="AC1" s="479"/>
      <c r="AD1" s="479"/>
      <c r="AE1" s="479"/>
      <c r="AF1" s="479"/>
      <c r="AG1" s="479"/>
    </row>
    <row r="2" spans="1:52" ht="20.25" customHeight="1"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9"/>
      <c r="V2" s="479"/>
      <c r="W2" s="479"/>
      <c r="X2" s="479"/>
      <c r="Y2" s="479"/>
      <c r="Z2" s="479"/>
      <c r="AA2" s="479"/>
      <c r="AB2" s="479"/>
      <c r="AC2" s="479"/>
      <c r="AD2" s="479"/>
      <c r="AE2" s="479"/>
      <c r="AF2" s="479"/>
      <c r="AG2" s="479"/>
      <c r="AN2" s="480">
        <f>IF(入力用請求書!AP2="","",入力用請求書!AP2)</f>
        <v>45219</v>
      </c>
      <c r="AO2" s="480"/>
      <c r="AP2" s="480"/>
      <c r="AQ2" s="480"/>
      <c r="AR2" s="480"/>
      <c r="AS2" s="480"/>
      <c r="AT2" s="480"/>
      <c r="AU2" s="480"/>
      <c r="AV2" s="480"/>
      <c r="AW2" s="480"/>
      <c r="AX2" s="480"/>
      <c r="AY2" s="480"/>
      <c r="AZ2" s="480"/>
    </row>
    <row r="3" spans="1:52" ht="6" customHeight="1">
      <c r="B3" s="337" t="s">
        <v>32</v>
      </c>
      <c r="C3" s="337"/>
      <c r="D3" s="337"/>
      <c r="E3" s="337"/>
      <c r="F3" s="337"/>
      <c r="G3" s="337"/>
      <c r="H3" s="337"/>
      <c r="I3" s="337"/>
      <c r="J3" s="337"/>
      <c r="K3" s="337"/>
      <c r="L3" s="112"/>
      <c r="M3" s="112"/>
      <c r="AN3" s="480"/>
      <c r="AO3" s="480"/>
      <c r="AP3" s="480"/>
      <c r="AQ3" s="480"/>
      <c r="AR3" s="480"/>
      <c r="AS3" s="480"/>
      <c r="AT3" s="480"/>
      <c r="AU3" s="480"/>
      <c r="AV3" s="480"/>
      <c r="AW3" s="480"/>
      <c r="AX3" s="480"/>
      <c r="AY3" s="480"/>
      <c r="AZ3" s="480"/>
    </row>
    <row r="4" spans="1:52" ht="6" customHeight="1"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112"/>
      <c r="M4" s="112"/>
      <c r="AN4" s="481"/>
      <c r="AO4" s="481"/>
      <c r="AP4" s="481"/>
      <c r="AQ4" s="481"/>
      <c r="AR4" s="481"/>
      <c r="AS4" s="481"/>
      <c r="AT4" s="481"/>
      <c r="AU4" s="481"/>
      <c r="AV4" s="481"/>
      <c r="AW4" s="481"/>
      <c r="AX4" s="481"/>
      <c r="AY4" s="481"/>
      <c r="AZ4" s="481"/>
    </row>
    <row r="5" spans="1:52" ht="6.75" customHeight="1"/>
    <row r="6" spans="1:52" ht="14.25" customHeight="1">
      <c r="B6" s="518"/>
      <c r="C6" s="482" t="s">
        <v>1</v>
      </c>
      <c r="D6" s="482"/>
      <c r="E6" s="482"/>
      <c r="F6" s="482"/>
      <c r="G6" s="482"/>
      <c r="H6" s="482"/>
      <c r="I6" s="482"/>
      <c r="J6" s="482"/>
      <c r="K6" s="482"/>
      <c r="L6" s="484" t="str">
        <f>IF(入力用請求書!N6=0,"",入力用請求書!N6)</f>
        <v>○○建築工事</v>
      </c>
      <c r="M6" s="485"/>
      <c r="N6" s="485"/>
      <c r="O6" s="485"/>
      <c r="P6" s="485"/>
      <c r="Q6" s="485"/>
      <c r="R6" s="485"/>
      <c r="S6" s="485"/>
      <c r="T6" s="485"/>
      <c r="U6" s="485"/>
      <c r="V6" s="485"/>
      <c r="W6" s="485"/>
      <c r="X6" s="485"/>
      <c r="Y6" s="485"/>
      <c r="Z6" s="485"/>
      <c r="AA6" s="485"/>
      <c r="AB6" s="486"/>
      <c r="AC6" s="36"/>
      <c r="AF6" s="69" t="s">
        <v>26</v>
      </c>
      <c r="AG6" s="490" t="s">
        <v>26</v>
      </c>
      <c r="AH6" s="491"/>
      <c r="AI6" s="492" t="s">
        <v>26</v>
      </c>
      <c r="AJ6" s="493"/>
      <c r="AK6" s="493"/>
      <c r="AL6" s="493"/>
      <c r="AM6" s="494"/>
      <c r="AN6" s="492" t="s">
        <v>27</v>
      </c>
      <c r="AO6" s="493"/>
      <c r="AP6" s="494"/>
      <c r="AQ6" s="492" t="s">
        <v>28</v>
      </c>
      <c r="AR6" s="493"/>
      <c r="AS6" s="493"/>
      <c r="AT6" s="493"/>
      <c r="AU6" s="494"/>
      <c r="AV6" s="492" t="s">
        <v>29</v>
      </c>
      <c r="AW6" s="493"/>
      <c r="AX6" s="493"/>
      <c r="AY6" s="493"/>
      <c r="AZ6" s="494"/>
    </row>
    <row r="7" spans="1:52" ht="12" customHeight="1">
      <c r="B7" s="519"/>
      <c r="C7" s="483"/>
      <c r="D7" s="483"/>
      <c r="E7" s="483"/>
      <c r="F7" s="483"/>
      <c r="G7" s="483"/>
      <c r="H7" s="483"/>
      <c r="I7" s="483"/>
      <c r="J7" s="483"/>
      <c r="K7" s="483"/>
      <c r="L7" s="487"/>
      <c r="M7" s="488"/>
      <c r="N7" s="488"/>
      <c r="O7" s="488"/>
      <c r="P7" s="488"/>
      <c r="Q7" s="488"/>
      <c r="R7" s="488"/>
      <c r="S7" s="488"/>
      <c r="T7" s="488"/>
      <c r="U7" s="488"/>
      <c r="V7" s="488"/>
      <c r="W7" s="488"/>
      <c r="X7" s="488"/>
      <c r="Y7" s="488"/>
      <c r="Z7" s="488"/>
      <c r="AA7" s="488"/>
      <c r="AB7" s="489"/>
      <c r="AC7" s="36"/>
      <c r="AF7" s="495"/>
      <c r="AG7" s="498"/>
      <c r="AH7" s="499"/>
      <c r="AI7" s="504"/>
      <c r="AJ7" s="505"/>
      <c r="AK7" s="505"/>
      <c r="AL7" s="505"/>
      <c r="AM7" s="506"/>
      <c r="AN7" s="504"/>
      <c r="AO7" s="505"/>
      <c r="AP7" s="506"/>
      <c r="AQ7" s="504"/>
      <c r="AR7" s="505"/>
      <c r="AS7" s="505"/>
      <c r="AT7" s="505"/>
      <c r="AU7" s="506"/>
      <c r="AV7" s="513"/>
      <c r="AW7" s="505"/>
      <c r="AX7" s="505"/>
      <c r="AY7" s="505"/>
      <c r="AZ7" s="506"/>
    </row>
    <row r="8" spans="1:52" ht="6" customHeight="1"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AF8" s="496"/>
      <c r="AG8" s="500"/>
      <c r="AH8" s="501"/>
      <c r="AI8" s="507"/>
      <c r="AJ8" s="508"/>
      <c r="AK8" s="508"/>
      <c r="AL8" s="508"/>
      <c r="AM8" s="509"/>
      <c r="AN8" s="507"/>
      <c r="AO8" s="508"/>
      <c r="AP8" s="509"/>
      <c r="AQ8" s="507"/>
      <c r="AR8" s="508"/>
      <c r="AS8" s="508"/>
      <c r="AT8" s="508"/>
      <c r="AU8" s="509"/>
      <c r="AV8" s="514"/>
      <c r="AW8" s="508"/>
      <c r="AX8" s="508"/>
      <c r="AY8" s="508"/>
      <c r="AZ8" s="509"/>
    </row>
    <row r="9" spans="1:52" ht="26.25" customHeight="1">
      <c r="A9" s="45"/>
      <c r="B9" s="47"/>
      <c r="C9" s="516" t="s">
        <v>3</v>
      </c>
      <c r="D9" s="516"/>
      <c r="E9" s="516"/>
      <c r="F9" s="516"/>
      <c r="G9" s="516"/>
      <c r="H9" s="516"/>
      <c r="I9" s="516"/>
      <c r="J9" s="516"/>
      <c r="K9" s="517"/>
      <c r="L9" s="614" t="str">
        <f>LEFT(RIGHT(" "&amp;入力用請求書!$N$9,6),1)</f>
        <v>1</v>
      </c>
      <c r="M9" s="126" t="str">
        <f>LEFT(RIGHT(" "&amp;入力用請求書!$N$9,5),1)</f>
        <v>0</v>
      </c>
      <c r="N9" s="126" t="str">
        <f>LEFT(RIGHT(" "&amp;入力用請求書!$N$9,4),1)</f>
        <v>0</v>
      </c>
      <c r="O9" s="126" t="str">
        <f>LEFT(RIGHT(" "&amp;入力用請求書!$N$9,3),1)</f>
        <v>0</v>
      </c>
      <c r="P9" s="126" t="str">
        <f>LEFT(RIGHT(" "&amp;入力用請求書!$N$9,2),1)</f>
        <v>0</v>
      </c>
      <c r="Q9" s="615" t="str">
        <f>LEFT(RIGHT(" "&amp;入力用請求書!$N$9,1),1)</f>
        <v>0</v>
      </c>
      <c r="R9" s="46" t="s">
        <v>2</v>
      </c>
      <c r="S9" s="614" t="str">
        <f>LEFT(RIGHT(" "&amp;入力用請求書!$U$9,2),1)</f>
        <v>0</v>
      </c>
      <c r="T9" s="615" t="str">
        <f>LEFT(RIGHT(" "&amp;入力用請求書!$U$9,1),1)</f>
        <v>0</v>
      </c>
      <c r="AF9" s="497"/>
      <c r="AG9" s="502"/>
      <c r="AH9" s="503"/>
      <c r="AI9" s="510"/>
      <c r="AJ9" s="511"/>
      <c r="AK9" s="511"/>
      <c r="AL9" s="511"/>
      <c r="AM9" s="512"/>
      <c r="AN9" s="510"/>
      <c r="AO9" s="511"/>
      <c r="AP9" s="512"/>
      <c r="AQ9" s="510"/>
      <c r="AR9" s="511"/>
      <c r="AS9" s="511"/>
      <c r="AT9" s="511"/>
      <c r="AU9" s="512"/>
      <c r="AV9" s="515"/>
      <c r="AW9" s="511"/>
      <c r="AX9" s="511"/>
      <c r="AY9" s="511"/>
      <c r="AZ9" s="512"/>
    </row>
    <row r="10" spans="1:52" ht="7.5" customHeight="1">
      <c r="B10" s="464"/>
      <c r="C10" s="466" t="s">
        <v>4</v>
      </c>
      <c r="D10" s="466"/>
      <c r="E10" s="466"/>
      <c r="F10" s="466"/>
      <c r="G10" s="466"/>
      <c r="H10" s="466"/>
      <c r="I10" s="466"/>
      <c r="J10" s="466"/>
      <c r="K10" s="467"/>
      <c r="L10" s="616"/>
      <c r="M10" s="617"/>
      <c r="N10" s="617"/>
      <c r="O10" s="617"/>
      <c r="P10" s="618"/>
      <c r="Q10" s="37"/>
      <c r="R10" s="37"/>
      <c r="S10" s="37"/>
      <c r="T10" s="37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</row>
    <row r="11" spans="1:52" ht="18.75" customHeight="1">
      <c r="B11" s="465"/>
      <c r="C11" s="468"/>
      <c r="D11" s="468"/>
      <c r="E11" s="468"/>
      <c r="F11" s="468"/>
      <c r="G11" s="468"/>
      <c r="H11" s="468"/>
      <c r="I11" s="468"/>
      <c r="J11" s="468"/>
      <c r="K11" s="469"/>
      <c r="L11" s="619"/>
      <c r="M11" s="556"/>
      <c r="N11" s="556"/>
      <c r="O11" s="556"/>
      <c r="P11" s="620"/>
      <c r="Q11" s="37"/>
      <c r="R11" s="37"/>
      <c r="S11" s="37"/>
      <c r="T11" s="37"/>
      <c r="AE11" s="49"/>
      <c r="AF11" s="427" t="s">
        <v>37</v>
      </c>
      <c r="AG11" s="428"/>
      <c r="AH11" s="428"/>
      <c r="AI11" s="429"/>
      <c r="AJ11" s="86" t="str">
        <f>LEFT(RIGHT(" "&amp;入力用請求書!$AL$11,4),1)</f>
        <v>1</v>
      </c>
      <c r="AK11" s="87" t="str">
        <f>LEFT(RIGHT(" "&amp;入力用請求書!$AL$11,3),1)</f>
        <v>2</v>
      </c>
      <c r="AL11" s="87" t="str">
        <f>LEFT(RIGHT(" "&amp;入力用請求書!$AL$11,2),1)</f>
        <v>3</v>
      </c>
      <c r="AM11" s="430" t="str">
        <f>LEFT(RIGHT(" "&amp;入力用請求書!$AL$11,1),1)</f>
        <v>4</v>
      </c>
      <c r="AN11" s="431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1"/>
    </row>
    <row r="12" spans="1:52" ht="6" customHeight="1">
      <c r="L12" s="37"/>
      <c r="M12" s="37"/>
      <c r="N12" s="37"/>
      <c r="O12" s="37"/>
      <c r="P12" s="37"/>
      <c r="Q12" s="37"/>
      <c r="R12" s="37"/>
      <c r="S12" s="37"/>
      <c r="T12" s="37"/>
      <c r="AE12" s="49"/>
      <c r="AF12" s="432" t="s">
        <v>69</v>
      </c>
      <c r="AG12" s="432"/>
      <c r="AH12" s="432"/>
      <c r="AI12" s="432"/>
      <c r="AJ12" s="435" t="str">
        <f>IF(入力用請求書!AL12=0,"",入力用請求書!AL12)</f>
        <v>T1-2345-6789-0123</v>
      </c>
      <c r="AK12" s="435"/>
      <c r="AL12" s="435"/>
      <c r="AM12" s="435"/>
      <c r="AN12" s="435"/>
      <c r="AO12" s="435"/>
      <c r="AP12" s="435"/>
      <c r="AQ12" s="435"/>
      <c r="AR12" s="435"/>
      <c r="AS12" s="435"/>
      <c r="AT12" s="435"/>
      <c r="AU12" s="435"/>
      <c r="AV12" s="435"/>
      <c r="AW12" s="435"/>
      <c r="AX12" s="435"/>
      <c r="AY12" s="435"/>
      <c r="AZ12" s="435"/>
    </row>
    <row r="13" spans="1:52" ht="9" customHeight="1">
      <c r="L13" s="37"/>
      <c r="M13" s="37"/>
      <c r="N13" s="37"/>
      <c r="O13" s="37"/>
      <c r="P13" s="37"/>
      <c r="Q13" s="37"/>
      <c r="R13" s="37"/>
      <c r="S13" s="37"/>
      <c r="T13" s="37"/>
      <c r="AE13" s="49"/>
      <c r="AF13" s="433"/>
      <c r="AG13" s="433"/>
      <c r="AH13" s="433"/>
      <c r="AI13" s="433"/>
      <c r="AJ13" s="436"/>
      <c r="AK13" s="436"/>
      <c r="AL13" s="436"/>
      <c r="AM13" s="436"/>
      <c r="AN13" s="436"/>
      <c r="AO13" s="436"/>
      <c r="AP13" s="436"/>
      <c r="AQ13" s="436"/>
      <c r="AR13" s="436"/>
      <c r="AS13" s="436"/>
      <c r="AT13" s="436"/>
      <c r="AU13" s="436"/>
      <c r="AV13" s="436"/>
      <c r="AW13" s="436"/>
      <c r="AX13" s="436"/>
      <c r="AY13" s="436"/>
      <c r="AZ13" s="436"/>
    </row>
    <row r="14" spans="1:52" ht="12.75" customHeight="1">
      <c r="B14" s="52"/>
      <c r="C14" s="474" t="s">
        <v>5</v>
      </c>
      <c r="D14" s="474"/>
      <c r="E14" s="474"/>
      <c r="F14" s="466" t="s">
        <v>6</v>
      </c>
      <c r="G14" s="466"/>
      <c r="H14" s="466"/>
      <c r="I14" s="466"/>
      <c r="J14" s="466"/>
      <c r="K14" s="466"/>
      <c r="L14" s="470" t="str">
        <f>LEFT(RIGHT(" "&amp;入力用請求書!$N$14,9),1)</f>
        <v xml:space="preserve"> </v>
      </c>
      <c r="M14" s="454" t="str">
        <f>LEFT(RIGHT(" "&amp;入力用請求書!$N$14,8),1)</f>
        <v xml:space="preserve"> </v>
      </c>
      <c r="N14" s="472" t="str">
        <f>LEFT(RIGHT(" "&amp;入力用請求書!$N$14,7),1)</f>
        <v xml:space="preserve"> </v>
      </c>
      <c r="O14" s="476" t="str">
        <f>LEFT(RIGHT(" "&amp;入力用請求書!$N$14,6),1)</f>
        <v xml:space="preserve"> </v>
      </c>
      <c r="P14" s="454" t="str">
        <f>LEFT(RIGHT(" "&amp;入力用請求書!$N$14,5),1)</f>
        <v xml:space="preserve"> </v>
      </c>
      <c r="Q14" s="459" t="str">
        <f>LEFT(RIGHT(" "&amp;入力用請求書!$N$14,4),1)</f>
        <v xml:space="preserve"> </v>
      </c>
      <c r="R14" s="470" t="str">
        <f>LEFT(RIGHT(" "&amp;入力用請求書!$N$14,3),1)</f>
        <v xml:space="preserve"> </v>
      </c>
      <c r="S14" s="454" t="str">
        <f>LEFT(RIGHT(" "&amp;入力用請求書!$N$14,2),1)</f>
        <v xml:space="preserve"> </v>
      </c>
      <c r="T14" s="472" t="str">
        <f>LEFT(RIGHT(" "&amp;入力用請求書!$N$14,1),1)</f>
        <v xml:space="preserve"> </v>
      </c>
      <c r="AE14" s="49"/>
      <c r="AF14" s="434"/>
      <c r="AG14" s="434"/>
      <c r="AH14" s="434"/>
      <c r="AI14" s="434"/>
      <c r="AJ14" s="437"/>
      <c r="AK14" s="437"/>
      <c r="AL14" s="437"/>
      <c r="AM14" s="437"/>
      <c r="AN14" s="437"/>
      <c r="AO14" s="437"/>
      <c r="AP14" s="437"/>
      <c r="AQ14" s="437"/>
      <c r="AR14" s="437"/>
      <c r="AS14" s="437"/>
      <c r="AT14" s="437"/>
      <c r="AU14" s="437"/>
      <c r="AV14" s="437"/>
      <c r="AW14" s="437"/>
      <c r="AX14" s="437"/>
      <c r="AY14" s="437"/>
      <c r="AZ14" s="437"/>
    </row>
    <row r="15" spans="1:52" ht="12.75" customHeight="1">
      <c r="B15" s="53"/>
      <c r="C15" s="475"/>
      <c r="D15" s="475"/>
      <c r="E15" s="475"/>
      <c r="F15" s="468"/>
      <c r="G15" s="468"/>
      <c r="H15" s="468"/>
      <c r="I15" s="468"/>
      <c r="J15" s="468"/>
      <c r="K15" s="468"/>
      <c r="L15" s="471"/>
      <c r="M15" s="456"/>
      <c r="N15" s="473"/>
      <c r="O15" s="477"/>
      <c r="P15" s="456"/>
      <c r="Q15" s="461"/>
      <c r="R15" s="471"/>
      <c r="S15" s="456"/>
      <c r="T15" s="473"/>
      <c r="AE15" s="49"/>
      <c r="AF15" s="442" t="s">
        <v>68</v>
      </c>
      <c r="AG15" s="357" t="s">
        <v>58</v>
      </c>
      <c r="AH15" s="357"/>
      <c r="AI15" s="443" t="str">
        <f>IF(入力用請求書!AK15=0,"",入力用請求書!AK15)</f>
        <v>青森県弘前市藤代一丁目２－１</v>
      </c>
      <c r="AJ15" s="443"/>
      <c r="AK15" s="443"/>
      <c r="AL15" s="443"/>
      <c r="AM15" s="443"/>
      <c r="AN15" s="443"/>
      <c r="AO15" s="443"/>
      <c r="AP15" s="443"/>
      <c r="AQ15" s="443"/>
      <c r="AR15" s="443"/>
      <c r="AS15" s="443"/>
      <c r="AT15" s="443"/>
      <c r="AU15" s="443"/>
      <c r="AV15" s="443"/>
      <c r="AW15" s="443"/>
      <c r="AX15" s="443"/>
      <c r="AY15" s="443"/>
      <c r="AZ15" s="444"/>
    </row>
    <row r="16" spans="1:52" ht="6.75" customHeight="1">
      <c r="E16" s="48"/>
      <c r="F16" s="38"/>
      <c r="G16" s="38"/>
      <c r="H16" s="38"/>
      <c r="I16" s="38"/>
      <c r="J16" s="38"/>
      <c r="K16" s="38"/>
      <c r="L16" s="37"/>
      <c r="M16" s="37"/>
      <c r="N16" s="37"/>
      <c r="O16" s="37"/>
      <c r="P16" s="37"/>
      <c r="Q16" s="37"/>
      <c r="R16" s="37"/>
      <c r="S16" s="37"/>
      <c r="T16" s="37"/>
      <c r="AE16" s="49"/>
      <c r="AF16" s="442"/>
      <c r="AG16" s="357" t="s">
        <v>56</v>
      </c>
      <c r="AH16" s="357"/>
      <c r="AI16" s="445" t="str">
        <f>IF(入力用請求書!AK16=0,"",入力用請求書!AK16)</f>
        <v>株式会社　村上組</v>
      </c>
      <c r="AJ16" s="445"/>
      <c r="AK16" s="445"/>
      <c r="AL16" s="445"/>
      <c r="AM16" s="445"/>
      <c r="AN16" s="445"/>
      <c r="AO16" s="445"/>
      <c r="AP16" s="445"/>
      <c r="AQ16" s="445"/>
      <c r="AR16" s="445"/>
      <c r="AS16" s="445"/>
      <c r="AT16" s="445"/>
      <c r="AU16" s="445"/>
      <c r="AV16" s="445"/>
      <c r="AW16" s="445"/>
      <c r="AX16" s="445"/>
      <c r="AY16" s="445"/>
      <c r="AZ16" s="446"/>
    </row>
    <row r="17" spans="2:52" ht="12.75" customHeight="1">
      <c r="B17" s="52"/>
      <c r="C17" s="474" t="s">
        <v>7</v>
      </c>
      <c r="D17" s="474"/>
      <c r="E17" s="474"/>
      <c r="F17" s="466" t="s">
        <v>6</v>
      </c>
      <c r="G17" s="466"/>
      <c r="H17" s="466"/>
      <c r="I17" s="466"/>
      <c r="J17" s="466"/>
      <c r="K17" s="466"/>
      <c r="L17" s="451" t="str">
        <f>LEFT(RIGHT(" "&amp;入力用請求書!$N$17,39),1)</f>
        <v xml:space="preserve"> </v>
      </c>
      <c r="M17" s="454" t="str">
        <f>LEFT(RIGHT(" "&amp;入力用請求書!$N$17,8),1)</f>
        <v xml:space="preserve"> </v>
      </c>
      <c r="N17" s="346" t="str">
        <f>LEFT(RIGHT(" "&amp;入力用請求書!$N$17,7),1)</f>
        <v xml:space="preserve"> </v>
      </c>
      <c r="O17" s="476" t="str">
        <f>LEFT(RIGHT(" "&amp;入力用請求書!$N$17,6),1)</f>
        <v>1</v>
      </c>
      <c r="P17" s="454" t="str">
        <f>LEFT(RIGHT(" "&amp;入力用請求書!$N$17,5),1)</f>
        <v>1</v>
      </c>
      <c r="Q17" s="459" t="str">
        <f>LEFT(RIGHT(" "&amp;入力用請求書!$N$17,4),1)</f>
        <v>0</v>
      </c>
      <c r="R17" s="451" t="str">
        <f>LEFT(RIGHT(" "&amp;入力用請求書!$N$17,3),1)</f>
        <v>5</v>
      </c>
      <c r="S17" s="454" t="str">
        <f>LEFT(RIGHT(" "&amp;入力用請求書!$N$17,2),1)</f>
        <v>9</v>
      </c>
      <c r="T17" s="346" t="str">
        <f>LEFT(RIGHT(" "&amp;入力用請求書!$N$17,1),1)</f>
        <v>6</v>
      </c>
      <c r="AE17" s="49"/>
      <c r="AF17" s="442"/>
      <c r="AG17" s="357"/>
      <c r="AH17" s="357"/>
      <c r="AI17" s="445"/>
      <c r="AJ17" s="445"/>
      <c r="AK17" s="445"/>
      <c r="AL17" s="445"/>
      <c r="AM17" s="445"/>
      <c r="AN17" s="445"/>
      <c r="AO17" s="445"/>
      <c r="AP17" s="445"/>
      <c r="AQ17" s="445"/>
      <c r="AR17" s="445"/>
      <c r="AS17" s="445"/>
      <c r="AT17" s="445"/>
      <c r="AU17" s="445"/>
      <c r="AV17" s="445"/>
      <c r="AW17" s="445"/>
      <c r="AX17" s="445"/>
      <c r="AY17" s="445"/>
      <c r="AZ17" s="446"/>
    </row>
    <row r="18" spans="2:52" ht="6.75" customHeight="1">
      <c r="B18" s="54"/>
      <c r="C18" s="520"/>
      <c r="D18" s="520"/>
      <c r="E18" s="520"/>
      <c r="F18" s="521"/>
      <c r="G18" s="521"/>
      <c r="H18" s="521"/>
      <c r="I18" s="521"/>
      <c r="J18" s="521"/>
      <c r="K18" s="521"/>
      <c r="L18" s="452"/>
      <c r="M18" s="455"/>
      <c r="N18" s="347"/>
      <c r="O18" s="561"/>
      <c r="P18" s="455"/>
      <c r="Q18" s="460"/>
      <c r="R18" s="452"/>
      <c r="S18" s="455"/>
      <c r="T18" s="347"/>
      <c r="AE18" s="49"/>
      <c r="AF18" s="355"/>
      <c r="AG18" s="74"/>
      <c r="AH18" s="77"/>
      <c r="AI18" s="447" t="str">
        <f>IF(入力用請求書!AK18=0,"",入力用請求書!AK18)</f>
        <v>代表取締役社長 　村上 公洋</v>
      </c>
      <c r="AJ18" s="447"/>
      <c r="AK18" s="447"/>
      <c r="AL18" s="447"/>
      <c r="AM18" s="447"/>
      <c r="AN18" s="447"/>
      <c r="AO18" s="447"/>
      <c r="AP18" s="447"/>
      <c r="AQ18" s="447"/>
      <c r="AR18" s="447"/>
      <c r="AS18" s="447"/>
      <c r="AT18" s="447"/>
      <c r="AU18" s="447"/>
      <c r="AV18" s="447"/>
      <c r="AW18" s="447"/>
      <c r="AX18" s="447"/>
      <c r="AY18" s="447"/>
      <c r="AZ18" s="448"/>
    </row>
    <row r="19" spans="2:52" ht="6.75" customHeight="1">
      <c r="B19" s="53"/>
      <c r="C19" s="475"/>
      <c r="D19" s="475"/>
      <c r="E19" s="475"/>
      <c r="F19" s="468"/>
      <c r="G19" s="468"/>
      <c r="H19" s="468"/>
      <c r="I19" s="468"/>
      <c r="J19" s="468"/>
      <c r="K19" s="468"/>
      <c r="L19" s="453"/>
      <c r="M19" s="456"/>
      <c r="N19" s="348"/>
      <c r="O19" s="477"/>
      <c r="P19" s="456"/>
      <c r="Q19" s="461"/>
      <c r="R19" s="453"/>
      <c r="S19" s="456"/>
      <c r="T19" s="348"/>
      <c r="AE19" s="49"/>
      <c r="AF19" s="356"/>
      <c r="AG19" s="77"/>
      <c r="AH19" s="77"/>
      <c r="AI19" s="447"/>
      <c r="AJ19" s="447"/>
      <c r="AK19" s="447"/>
      <c r="AL19" s="447"/>
      <c r="AM19" s="447"/>
      <c r="AN19" s="447"/>
      <c r="AO19" s="447"/>
      <c r="AP19" s="447"/>
      <c r="AQ19" s="447"/>
      <c r="AR19" s="447"/>
      <c r="AS19" s="447"/>
      <c r="AT19" s="447"/>
      <c r="AU19" s="447"/>
      <c r="AV19" s="447"/>
      <c r="AW19" s="447"/>
      <c r="AX19" s="447"/>
      <c r="AY19" s="447"/>
      <c r="AZ19" s="448"/>
    </row>
    <row r="20" spans="2:52" ht="6.75" customHeight="1" thickBot="1">
      <c r="L20" s="37"/>
      <c r="M20" s="37"/>
      <c r="N20" s="37"/>
      <c r="O20" s="37"/>
      <c r="P20" s="37"/>
      <c r="Q20" s="37"/>
      <c r="R20" s="37"/>
      <c r="S20" s="37"/>
      <c r="T20" s="37"/>
      <c r="AE20" s="49"/>
      <c r="AF20" s="73"/>
      <c r="AG20" s="357" t="s">
        <v>67</v>
      </c>
      <c r="AH20" s="357"/>
      <c r="AI20" s="449" t="str">
        <f>IF(入力用請求書!AK20=0,"",入力用請求書!AK20)</f>
        <v>0172-35-6111</v>
      </c>
      <c r="AJ20" s="449"/>
      <c r="AK20" s="449"/>
      <c r="AL20" s="449"/>
      <c r="AM20" s="449"/>
      <c r="AN20" s="449"/>
      <c r="AO20" s="449"/>
      <c r="AP20" s="441" t="s">
        <v>66</v>
      </c>
      <c r="AQ20" s="441"/>
      <c r="AR20" s="441"/>
      <c r="AS20" s="449" t="str">
        <f>IF(入力用請求書!AU20=0,"",入力用請求書!AU20)</f>
        <v>0172-35-6115</v>
      </c>
      <c r="AT20" s="449"/>
      <c r="AU20" s="449"/>
      <c r="AV20" s="449"/>
      <c r="AW20" s="449"/>
      <c r="AX20" s="449"/>
      <c r="AY20" s="449"/>
      <c r="AZ20" s="450"/>
    </row>
    <row r="21" spans="2:52" ht="6" customHeight="1">
      <c r="B21" s="557"/>
      <c r="C21" s="526" t="s">
        <v>8</v>
      </c>
      <c r="D21" s="526"/>
      <c r="E21" s="526"/>
      <c r="F21" s="528"/>
      <c r="G21" s="528"/>
      <c r="H21" s="528"/>
      <c r="I21" s="528"/>
      <c r="J21" s="528"/>
      <c r="K21" s="529"/>
      <c r="L21" s="349"/>
      <c r="M21" s="351"/>
      <c r="N21" s="532"/>
      <c r="O21" s="534"/>
      <c r="P21" s="351"/>
      <c r="Q21" s="462"/>
      <c r="R21" s="349"/>
      <c r="S21" s="351"/>
      <c r="T21" s="353"/>
      <c r="AE21" s="49"/>
      <c r="AF21" s="72"/>
      <c r="AG21" s="357"/>
      <c r="AH21" s="357"/>
      <c r="AI21" s="449"/>
      <c r="AJ21" s="449"/>
      <c r="AK21" s="449"/>
      <c r="AL21" s="449"/>
      <c r="AM21" s="449"/>
      <c r="AN21" s="449"/>
      <c r="AO21" s="449"/>
      <c r="AP21" s="441"/>
      <c r="AQ21" s="441"/>
      <c r="AR21" s="441"/>
      <c r="AS21" s="449"/>
      <c r="AT21" s="449"/>
      <c r="AU21" s="449"/>
      <c r="AV21" s="449"/>
      <c r="AW21" s="449"/>
      <c r="AX21" s="449"/>
      <c r="AY21" s="449"/>
      <c r="AZ21" s="450"/>
    </row>
    <row r="22" spans="2:52" ht="18.75" customHeight="1" thickBot="1">
      <c r="B22" s="558"/>
      <c r="C22" s="527"/>
      <c r="D22" s="527"/>
      <c r="E22" s="527"/>
      <c r="F22" s="530"/>
      <c r="G22" s="530"/>
      <c r="H22" s="530"/>
      <c r="I22" s="530"/>
      <c r="J22" s="530"/>
      <c r="K22" s="531"/>
      <c r="L22" s="350"/>
      <c r="M22" s="352"/>
      <c r="N22" s="533"/>
      <c r="O22" s="535"/>
      <c r="P22" s="352"/>
      <c r="Q22" s="463"/>
      <c r="R22" s="350"/>
      <c r="S22" s="352"/>
      <c r="T22" s="354"/>
      <c r="AE22" s="49"/>
      <c r="AF22" s="62"/>
      <c r="AG22" s="438" t="s">
        <v>70</v>
      </c>
      <c r="AH22" s="438"/>
      <c r="AI22" s="439" t="str">
        <f>IF(入力用請求書!AK22=0,"",入力用請求書!AK22)</f>
        <v>○○銀行　○○支店　普通1234567</v>
      </c>
      <c r="AJ22" s="439"/>
      <c r="AK22" s="439"/>
      <c r="AL22" s="439"/>
      <c r="AM22" s="439"/>
      <c r="AN22" s="439"/>
      <c r="AO22" s="439"/>
      <c r="AP22" s="439"/>
      <c r="AQ22" s="439"/>
      <c r="AR22" s="439"/>
      <c r="AS22" s="439"/>
      <c r="AT22" s="439"/>
      <c r="AU22" s="439"/>
      <c r="AV22" s="439"/>
      <c r="AW22" s="439"/>
      <c r="AX22" s="439"/>
      <c r="AY22" s="439"/>
      <c r="AZ22" s="440"/>
    </row>
    <row r="23" spans="2:52" ht="6.75" customHeight="1">
      <c r="K23" s="55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</row>
    <row r="24" spans="2:52" ht="26.25" customHeight="1">
      <c r="B24" s="47"/>
      <c r="C24" s="332" t="s">
        <v>9</v>
      </c>
      <c r="D24" s="332"/>
      <c r="E24" s="332"/>
      <c r="F24" s="332"/>
      <c r="G24" s="332"/>
      <c r="H24" s="358" t="s">
        <v>11</v>
      </c>
      <c r="I24" s="358"/>
      <c r="J24" s="358"/>
      <c r="K24" s="358"/>
      <c r="L24" s="559"/>
      <c r="M24" s="559"/>
      <c r="N24" s="559"/>
      <c r="O24" s="560"/>
      <c r="P24" s="420"/>
      <c r="Q24" s="421"/>
      <c r="R24" s="421"/>
      <c r="S24" s="421"/>
      <c r="T24" s="614" t="str">
        <f>LEFT(RIGHT(" "&amp;入力用請求書!V24,9),1)</f>
        <v xml:space="preserve"> </v>
      </c>
      <c r="U24" s="126" t="str">
        <f>LEFT(RIGHT(" "&amp;入力用請求書!V24,8),1)</f>
        <v xml:space="preserve"> </v>
      </c>
      <c r="V24" s="615" t="str">
        <f>LEFT(RIGHT(" "&amp;入力用請求書!V24,7),1)</f>
        <v xml:space="preserve"> </v>
      </c>
      <c r="W24" s="614" t="str">
        <f>LEFT(RIGHT(" "&amp;入力用請求書!V24,6),1)</f>
        <v xml:space="preserve"> </v>
      </c>
      <c r="X24" s="126" t="str">
        <f>LEFT(RIGHT(" "&amp;入力用請求書!V24,5),1)</f>
        <v>1</v>
      </c>
      <c r="Y24" s="615" t="str">
        <f>LEFT(RIGHT(" "&amp;入力用請求書!V24,4),1)</f>
        <v>0</v>
      </c>
      <c r="Z24" s="614" t="str">
        <f>LEFT(RIGHT(" "&amp;入力用請求書!V24,3),1)</f>
        <v>0</v>
      </c>
      <c r="AA24" s="126" t="str">
        <f>LEFT(RIGHT(" "&amp;入力用請求書!V24,2),1)</f>
        <v>0</v>
      </c>
      <c r="AB24" s="615" t="str">
        <f>LEFT(RIGHT(" "&amp;入力用請求書!V24,1),1)</f>
        <v>0</v>
      </c>
      <c r="AC24" s="39"/>
      <c r="AD24" s="536" t="s">
        <v>22</v>
      </c>
      <c r="AE24" s="537"/>
      <c r="AF24" s="538" t="s">
        <v>23</v>
      </c>
      <c r="AG24" s="538"/>
      <c r="AH24" s="538"/>
      <c r="AI24" s="538"/>
      <c r="AJ24" s="539" t="s">
        <v>24</v>
      </c>
      <c r="AK24" s="536"/>
      <c r="AL24" s="536"/>
      <c r="AM24" s="536"/>
      <c r="AN24" s="537"/>
      <c r="AO24" s="536" t="s">
        <v>25</v>
      </c>
      <c r="AP24" s="536"/>
      <c r="AQ24" s="113" t="s">
        <v>94</v>
      </c>
      <c r="AR24" s="539" t="s">
        <v>73</v>
      </c>
      <c r="AS24" s="536"/>
      <c r="AT24" s="536"/>
      <c r="AU24" s="536"/>
      <c r="AV24" s="536"/>
      <c r="AW24" s="536"/>
      <c r="AX24" s="536"/>
      <c r="AY24" s="536"/>
      <c r="AZ24" s="536"/>
    </row>
    <row r="25" spans="2:52" ht="26.25" customHeight="1">
      <c r="B25" s="47"/>
      <c r="C25" s="332" t="s">
        <v>10</v>
      </c>
      <c r="D25" s="332"/>
      <c r="E25" s="332"/>
      <c r="F25" s="332"/>
      <c r="G25" s="332"/>
      <c r="H25" s="331" t="s">
        <v>12</v>
      </c>
      <c r="I25" s="331"/>
      <c r="J25" s="331"/>
      <c r="K25" s="331"/>
      <c r="L25" s="522"/>
      <c r="M25" s="522"/>
      <c r="N25" s="522"/>
      <c r="O25" s="523"/>
      <c r="P25" s="420" t="s">
        <v>34</v>
      </c>
      <c r="Q25" s="540"/>
      <c r="R25" s="541">
        <f>IF(入力用請求書!T25=0,"",入力用請求書!T25)</f>
        <v>1</v>
      </c>
      <c r="S25" s="542"/>
      <c r="T25" s="614" t="str">
        <f>LEFT(RIGHT(" "&amp;入力用請求書!V25,9),1)</f>
        <v xml:space="preserve"> </v>
      </c>
      <c r="U25" s="126" t="str">
        <f>LEFT(RIGHT(" "&amp;入力用請求書!V25,8),1)</f>
        <v xml:space="preserve"> </v>
      </c>
      <c r="V25" s="615" t="str">
        <f>LEFT(RIGHT(" "&amp;入力用請求書!V25,7),1)</f>
        <v xml:space="preserve"> </v>
      </c>
      <c r="W25" s="614" t="str">
        <f>LEFT(RIGHT(" "&amp;入力用請求書!V25,6),1)</f>
        <v xml:space="preserve"> </v>
      </c>
      <c r="X25" s="126" t="str">
        <f>LEFT(RIGHT(" "&amp;入力用請求書!V25,5),1)</f>
        <v>1</v>
      </c>
      <c r="Y25" s="615" t="str">
        <f>LEFT(RIGHT(" "&amp;入力用請求書!V25,4),1)</f>
        <v>0</v>
      </c>
      <c r="Z25" s="614" t="str">
        <f>LEFT(RIGHT(" "&amp;入力用請求書!V25,3),1)</f>
        <v>0</v>
      </c>
      <c r="AA25" s="126" t="str">
        <f>LEFT(RIGHT(" "&amp;入力用請求書!V25,2),1)</f>
        <v>0</v>
      </c>
      <c r="AB25" s="615" t="str">
        <f>LEFT(RIGHT(" "&amp;入力用請求書!V25,1),1)</f>
        <v>0</v>
      </c>
      <c r="AC25" s="39"/>
      <c r="AD25" s="114">
        <f>IF(入力用請求書!AF25="","",入力用請求書!AF25)</f>
        <v>10</v>
      </c>
      <c r="AE25" s="119">
        <f>IF(入力用請求書!AG25="","",入力用請求書!AG25)</f>
        <v>1</v>
      </c>
      <c r="AF25" s="543" t="str">
        <f>IF(入力用請求書!AH25="","",入力用請求書!AH25)</f>
        <v>建築工事</v>
      </c>
      <c r="AG25" s="544"/>
      <c r="AH25" s="544"/>
      <c r="AI25" s="545"/>
      <c r="AJ25" s="546">
        <f>IF(入力用請求書!AL25="","",入力用請求書!AL25)</f>
        <v>1</v>
      </c>
      <c r="AK25" s="546"/>
      <c r="AL25" s="547"/>
      <c r="AM25" s="548" t="str">
        <f>IF(入力用請求書!AO25="","",入力用請求書!AO25)</f>
        <v>式</v>
      </c>
      <c r="AN25" s="548"/>
      <c r="AO25" s="458">
        <f>IF(入力用請求書!AQ25="","",入力用請求書!AQ25)</f>
        <v>99800</v>
      </c>
      <c r="AP25" s="458"/>
      <c r="AQ25" s="115" t="str">
        <f>IF(入力用請求書!AS25="","",入力用請求書!AS25)</f>
        <v/>
      </c>
      <c r="AR25" s="368">
        <f>IF(入力用請求書!AT25="","",入力用請求書!AT25)</f>
        <v>99800</v>
      </c>
      <c r="AS25" s="368"/>
      <c r="AT25" s="368"/>
      <c r="AU25" s="368"/>
      <c r="AV25" s="368"/>
      <c r="AW25" s="368"/>
      <c r="AX25" s="368"/>
      <c r="AY25" s="368"/>
      <c r="AZ25" s="369"/>
    </row>
    <row r="26" spans="2:52" ht="26.25" customHeight="1">
      <c r="B26" s="47"/>
      <c r="C26" s="332" t="s">
        <v>17</v>
      </c>
      <c r="D26" s="332"/>
      <c r="E26" s="332"/>
      <c r="F26" s="332"/>
      <c r="G26" s="332"/>
      <c r="H26" s="331" t="s">
        <v>13</v>
      </c>
      <c r="I26" s="331"/>
      <c r="J26" s="331"/>
      <c r="K26" s="331"/>
      <c r="L26" s="522"/>
      <c r="M26" s="522"/>
      <c r="N26" s="522"/>
      <c r="O26" s="523"/>
      <c r="P26" s="420"/>
      <c r="Q26" s="421"/>
      <c r="R26" s="421"/>
      <c r="S26" s="421"/>
      <c r="T26" s="614" t="str">
        <f>LEFT(RIGHT(" "&amp;入力用請求書!V26,9),1)</f>
        <v xml:space="preserve"> </v>
      </c>
      <c r="U26" s="126" t="str">
        <f>LEFT(RIGHT(" "&amp;入力用請求書!V26,8),1)</f>
        <v xml:space="preserve"> </v>
      </c>
      <c r="V26" s="615" t="str">
        <f>LEFT(RIGHT(" "&amp;入力用請求書!V26,7),1)</f>
        <v xml:space="preserve"> </v>
      </c>
      <c r="W26" s="614" t="str">
        <f>LEFT(RIGHT(" "&amp;入力用請求書!V26,6),1)</f>
        <v xml:space="preserve"> </v>
      </c>
      <c r="X26" s="126" t="str">
        <f>LEFT(RIGHT(" "&amp;入力用請求書!V26,5),1)</f>
        <v xml:space="preserve"> </v>
      </c>
      <c r="Y26" s="615" t="str">
        <f>LEFT(RIGHT(" "&amp;入力用請求書!V26,4),1)</f>
        <v xml:space="preserve"> </v>
      </c>
      <c r="Z26" s="614" t="str">
        <f>LEFT(RIGHT(" "&amp;入力用請求書!V26,3),1)</f>
        <v xml:space="preserve"> </v>
      </c>
      <c r="AA26" s="126" t="str">
        <f>LEFT(RIGHT(" "&amp;入力用請求書!V26,2),1)</f>
        <v xml:space="preserve"> </v>
      </c>
      <c r="AB26" s="615" t="str">
        <f>LEFT(RIGHT(" "&amp;入力用請求書!V26,1),1)</f>
        <v>0</v>
      </c>
      <c r="AC26" s="39"/>
      <c r="AD26" s="116">
        <f>IF(入力用請求書!AF26="","",入力用請求書!AF26)</f>
        <v>10</v>
      </c>
      <c r="AE26" s="120">
        <f>IF(入力用請求書!AG26="","",入力用請求書!AG26)</f>
        <v>2</v>
      </c>
      <c r="AF26" s="340" t="str">
        <f>IF(入力用請求書!AH26="","",入力用請求書!AH26)</f>
        <v>飲料水</v>
      </c>
      <c r="AG26" s="341"/>
      <c r="AH26" s="341"/>
      <c r="AI26" s="342"/>
      <c r="AJ26" s="343">
        <f>IF(入力用請求書!AL26="","",入力用請求書!AL26)</f>
        <v>2</v>
      </c>
      <c r="AK26" s="343"/>
      <c r="AL26" s="344"/>
      <c r="AM26" s="345" t="str">
        <f>IF(入力用請求書!AO26="","",入力用請求書!AO26)</f>
        <v>個</v>
      </c>
      <c r="AN26" s="345"/>
      <c r="AO26" s="373">
        <f>IF(入力用請求書!AQ26="","",入力用請求書!AQ26)</f>
        <v>100</v>
      </c>
      <c r="AP26" s="373"/>
      <c r="AQ26" s="118">
        <f>IF(入力用請求書!AS26="","",入力用請求書!AS26)</f>
        <v>8</v>
      </c>
      <c r="AR26" s="338">
        <f>IF(入力用請求書!AT26="","",入力用請求書!AT26)</f>
        <v>200</v>
      </c>
      <c r="AS26" s="338"/>
      <c r="AT26" s="338"/>
      <c r="AU26" s="338"/>
      <c r="AV26" s="338"/>
      <c r="AW26" s="338"/>
      <c r="AX26" s="338"/>
      <c r="AY26" s="338"/>
      <c r="AZ26" s="339"/>
    </row>
    <row r="27" spans="2:52" ht="26.25" customHeight="1">
      <c r="B27" s="56"/>
      <c r="C27" s="332" t="s">
        <v>18</v>
      </c>
      <c r="D27" s="332"/>
      <c r="E27" s="332"/>
      <c r="F27" s="332"/>
      <c r="G27" s="332"/>
      <c r="H27" s="331" t="s">
        <v>14</v>
      </c>
      <c r="I27" s="331"/>
      <c r="J27" s="331"/>
      <c r="K27" s="331"/>
      <c r="L27" s="522"/>
      <c r="M27" s="522"/>
      <c r="N27" s="522"/>
      <c r="O27" s="523"/>
      <c r="P27" s="420" t="s">
        <v>20</v>
      </c>
      <c r="Q27" s="421"/>
      <c r="R27" s="421"/>
      <c r="S27" s="421"/>
      <c r="T27" s="614" t="str">
        <f>LEFT(RIGHT(" "&amp;入力用請求書!V27,9),1)</f>
        <v xml:space="preserve"> </v>
      </c>
      <c r="U27" s="126" t="str">
        <f>LEFT(RIGHT(" "&amp;入力用請求書!V27,8),1)</f>
        <v xml:space="preserve"> </v>
      </c>
      <c r="V27" s="615" t="str">
        <f>LEFT(RIGHT(" "&amp;入力用請求書!V27,7),1)</f>
        <v xml:space="preserve"> </v>
      </c>
      <c r="W27" s="614" t="str">
        <f>LEFT(RIGHT(" "&amp;入力用請求書!V27,6),1)</f>
        <v>1</v>
      </c>
      <c r="X27" s="126" t="str">
        <f>LEFT(RIGHT(" "&amp;入力用請求書!V27,5),1)</f>
        <v>0</v>
      </c>
      <c r="Y27" s="615" t="str">
        <f>LEFT(RIGHT(" "&amp;入力用請求書!V27,4),1)</f>
        <v>0</v>
      </c>
      <c r="Z27" s="614" t="str">
        <f>LEFT(RIGHT(" "&amp;入力用請求書!V27,3),1)</f>
        <v>6</v>
      </c>
      <c r="AA27" s="126" t="str">
        <f>LEFT(RIGHT(" "&amp;入力用請求書!V27,2),1)</f>
        <v>0</v>
      </c>
      <c r="AB27" s="615" t="str">
        <f>LEFT(RIGHT(" "&amp;入力用請求書!V27,1),1)</f>
        <v>0</v>
      </c>
      <c r="AC27" s="39"/>
      <c r="AD27" s="116">
        <f>IF(入力用請求書!AF27="","",入力用請求書!AF27)</f>
        <v>10</v>
      </c>
      <c r="AE27" s="120">
        <f>IF(入力用請求書!AG27="","",入力用請求書!AG27)</f>
        <v>3</v>
      </c>
      <c r="AF27" s="340" t="str">
        <f>IF(入力用請求書!AH27="","",入力用請求書!AH27)</f>
        <v>印紙代</v>
      </c>
      <c r="AG27" s="341"/>
      <c r="AH27" s="341"/>
      <c r="AI27" s="342"/>
      <c r="AJ27" s="343">
        <f>IF(入力用請求書!AL27="","",入力用請求書!AL27)</f>
        <v>3</v>
      </c>
      <c r="AK27" s="343"/>
      <c r="AL27" s="344"/>
      <c r="AM27" s="345" t="str">
        <f>IF(入力用請求書!AO27="","",入力用請求書!AO27)</f>
        <v>枚</v>
      </c>
      <c r="AN27" s="345"/>
      <c r="AO27" s="373">
        <f>IF(入力用請求書!AQ27="","",入力用請求書!AQ27)</f>
        <v>200</v>
      </c>
      <c r="AP27" s="373"/>
      <c r="AQ27" s="118">
        <f>IF(入力用請求書!AS27="","",入力用請求書!AS27)</f>
        <v>0</v>
      </c>
      <c r="AR27" s="338">
        <f>IF(入力用請求書!AT27="","",入力用請求書!AT27)</f>
        <v>600</v>
      </c>
      <c r="AS27" s="338"/>
      <c r="AT27" s="338"/>
      <c r="AU27" s="338"/>
      <c r="AV27" s="338"/>
      <c r="AW27" s="338"/>
      <c r="AX27" s="338"/>
      <c r="AY27" s="338"/>
      <c r="AZ27" s="339"/>
    </row>
    <row r="28" spans="2:52" ht="26.25" customHeight="1">
      <c r="B28" s="47"/>
      <c r="C28" s="332" t="s">
        <v>19</v>
      </c>
      <c r="D28" s="332"/>
      <c r="E28" s="332"/>
      <c r="F28" s="332"/>
      <c r="G28" s="332"/>
      <c r="H28" s="331" t="s">
        <v>15</v>
      </c>
      <c r="I28" s="331"/>
      <c r="J28" s="331"/>
      <c r="K28" s="331"/>
      <c r="L28" s="522"/>
      <c r="M28" s="522"/>
      <c r="N28" s="522"/>
      <c r="O28" s="523"/>
      <c r="P28" s="420"/>
      <c r="Q28" s="421"/>
      <c r="R28" s="421"/>
      <c r="S28" s="421"/>
      <c r="T28" s="614" t="str">
        <f>LEFT(RIGHT(" "&amp;入力用請求書!V28,9),1)</f>
        <v xml:space="preserve"> </v>
      </c>
      <c r="U28" s="126" t="str">
        <f>LEFT(RIGHT(" "&amp;入力用請求書!V28,8),1)</f>
        <v xml:space="preserve"> </v>
      </c>
      <c r="V28" s="615" t="str">
        <f>LEFT(RIGHT(" "&amp;入力用請求書!V28,7),1)</f>
        <v xml:space="preserve"> </v>
      </c>
      <c r="W28" s="614" t="str">
        <f>LEFT(RIGHT(" "&amp;入力用請求書!V28,6),1)</f>
        <v xml:space="preserve"> </v>
      </c>
      <c r="X28" s="126" t="str">
        <f>LEFT(RIGHT(" "&amp;入力用請求書!V28,5),1)</f>
        <v xml:space="preserve"> </v>
      </c>
      <c r="Y28" s="615" t="str">
        <f>LEFT(RIGHT(" "&amp;入力用請求書!V28,4),1)</f>
        <v>9</v>
      </c>
      <c r="Z28" s="614" t="str">
        <f>LEFT(RIGHT(" "&amp;入力用請求書!V28,3),1)</f>
        <v>9</v>
      </c>
      <c r="AA28" s="126" t="str">
        <f>LEFT(RIGHT(" "&amp;入力用請求書!V28,2),1)</f>
        <v>9</v>
      </c>
      <c r="AB28" s="615" t="str">
        <f>LEFT(RIGHT(" "&amp;入力用請求書!V28,1),1)</f>
        <v>6</v>
      </c>
      <c r="AC28" s="39"/>
      <c r="AD28" s="116" t="str">
        <f>IF(入力用請求書!AF28="","",入力用請求書!AF28)</f>
        <v/>
      </c>
      <c r="AE28" s="120" t="str">
        <f>IF(入力用請求書!AG28="","",入力用請求書!AG28)</f>
        <v/>
      </c>
      <c r="AF28" s="340" t="str">
        <f>IF(入力用請求書!AH28="","",入力用請求書!AH28)</f>
        <v/>
      </c>
      <c r="AG28" s="341"/>
      <c r="AH28" s="341"/>
      <c r="AI28" s="342"/>
      <c r="AJ28" s="343" t="str">
        <f>IF(入力用請求書!AL28="","",入力用請求書!AL28)</f>
        <v/>
      </c>
      <c r="AK28" s="343"/>
      <c r="AL28" s="344"/>
      <c r="AM28" s="345" t="str">
        <f>IF(入力用請求書!AO28="","",入力用請求書!AO28)</f>
        <v/>
      </c>
      <c r="AN28" s="345"/>
      <c r="AO28" s="373" t="str">
        <f>IF(入力用請求書!AQ28="","",入力用請求書!AQ28)</f>
        <v/>
      </c>
      <c r="AP28" s="373"/>
      <c r="AQ28" s="118" t="str">
        <f>IF(入力用請求書!AS28="","",入力用請求書!AS28)</f>
        <v/>
      </c>
      <c r="AR28" s="338" t="str">
        <f>IF(入力用請求書!AT28="","",入力用請求書!AT28)</f>
        <v/>
      </c>
      <c r="AS28" s="338"/>
      <c r="AT28" s="338"/>
      <c r="AU28" s="338"/>
      <c r="AV28" s="338"/>
      <c r="AW28" s="338"/>
      <c r="AX28" s="338"/>
      <c r="AY28" s="338"/>
      <c r="AZ28" s="339"/>
    </row>
    <row r="29" spans="2:52" ht="26.25" customHeight="1">
      <c r="B29" s="57"/>
      <c r="C29" s="332" t="s">
        <v>7</v>
      </c>
      <c r="D29" s="332"/>
      <c r="E29" s="332"/>
      <c r="F29" s="332"/>
      <c r="G29" s="332"/>
      <c r="H29" s="331" t="s">
        <v>16</v>
      </c>
      <c r="I29" s="331"/>
      <c r="J29" s="331"/>
      <c r="K29" s="331"/>
      <c r="L29" s="524"/>
      <c r="M29" s="524"/>
      <c r="N29" s="524"/>
      <c r="O29" s="525"/>
      <c r="P29" s="457" t="s">
        <v>21</v>
      </c>
      <c r="Q29" s="438"/>
      <c r="R29" s="438"/>
      <c r="S29" s="438"/>
      <c r="T29" s="614" t="str">
        <f>LEFT(RIGHT(" "&amp;入力用請求書!V29,9),1)</f>
        <v xml:space="preserve"> </v>
      </c>
      <c r="U29" s="126" t="str">
        <f>LEFT(RIGHT(" "&amp;入力用請求書!V29,8),1)</f>
        <v xml:space="preserve"> </v>
      </c>
      <c r="V29" s="615" t="str">
        <f>LEFT(RIGHT(" "&amp;入力用請求書!V29,7),1)</f>
        <v xml:space="preserve"> </v>
      </c>
      <c r="W29" s="614" t="str">
        <f>LEFT(RIGHT(" "&amp;入力用請求書!V29,6),1)</f>
        <v>1</v>
      </c>
      <c r="X29" s="126" t="str">
        <f>LEFT(RIGHT(" "&amp;入力用請求書!V29,5),1)</f>
        <v>1</v>
      </c>
      <c r="Y29" s="615" t="str">
        <f>LEFT(RIGHT(" "&amp;入力用請求書!V29,4),1)</f>
        <v>0</v>
      </c>
      <c r="Z29" s="614" t="str">
        <f>LEFT(RIGHT(" "&amp;入力用請求書!V29,3),1)</f>
        <v>5</v>
      </c>
      <c r="AA29" s="126" t="str">
        <f>LEFT(RIGHT(" "&amp;入力用請求書!V29,2),1)</f>
        <v>9</v>
      </c>
      <c r="AB29" s="615" t="str">
        <f>LEFT(RIGHT(" "&amp;入力用請求書!V29,1),1)</f>
        <v>6</v>
      </c>
      <c r="AC29" s="39"/>
      <c r="AD29" s="114" t="str">
        <f>IF(入力用請求書!AF29="","",入力用請求書!AF29)</f>
        <v/>
      </c>
      <c r="AE29" s="121" t="str">
        <f>IF(入力用請求書!AG29="","",入力用請求書!AG29)</f>
        <v/>
      </c>
      <c r="AF29" s="549" t="str">
        <f>IF(入力用請求書!AH29="","",入力用請求書!AH29)</f>
        <v/>
      </c>
      <c r="AG29" s="550"/>
      <c r="AH29" s="550"/>
      <c r="AI29" s="551"/>
      <c r="AJ29" s="552" t="str">
        <f>IF(入力用請求書!AL29="","",入力用請求書!AL29)</f>
        <v/>
      </c>
      <c r="AK29" s="552"/>
      <c r="AL29" s="553"/>
      <c r="AM29" s="548" t="str">
        <f>IF(入力用請求書!AO29="","",入力用請求書!AO29)</f>
        <v/>
      </c>
      <c r="AN29" s="548"/>
      <c r="AO29" s="458" t="str">
        <f>IF(入力用請求書!AQ29="","",入力用請求書!AQ29)</f>
        <v/>
      </c>
      <c r="AP29" s="458"/>
      <c r="AQ29" s="115" t="str">
        <f>IF(入力用請求書!AS29="","",入力用請求書!AS29)</f>
        <v/>
      </c>
      <c r="AR29" s="368" t="str">
        <f>IF(入力用請求書!AT29="","",入力用請求書!AT29)</f>
        <v/>
      </c>
      <c r="AS29" s="368"/>
      <c r="AT29" s="368"/>
      <c r="AU29" s="368"/>
      <c r="AV29" s="368"/>
      <c r="AW29" s="368"/>
      <c r="AX29" s="368"/>
      <c r="AY29" s="368"/>
      <c r="AZ29" s="369"/>
    </row>
    <row r="30" spans="2:52" ht="8.25" customHeight="1">
      <c r="AD30" s="370" t="str">
        <f>IF(入力用請求書!AF30="","",入力用請求書!AF30)</f>
        <v/>
      </c>
      <c r="AE30" s="372" t="str">
        <f>IF(入力用請求書!AG30="","",入力用請求書!AG30)</f>
        <v/>
      </c>
      <c r="AF30" s="340" t="str">
        <f>IF(入力用請求書!AH30="","",入力用請求書!AH30)</f>
        <v/>
      </c>
      <c r="AG30" s="341"/>
      <c r="AH30" s="341"/>
      <c r="AI30" s="342"/>
      <c r="AJ30" s="343" t="str">
        <f>IF(入力用請求書!AL30="","",入力用請求書!AL30)</f>
        <v/>
      </c>
      <c r="AK30" s="343"/>
      <c r="AL30" s="344"/>
      <c r="AM30" s="345" t="str">
        <f>IF(入力用請求書!AO30="","",入力用請求書!AO30)</f>
        <v/>
      </c>
      <c r="AN30" s="345"/>
      <c r="AO30" s="373" t="str">
        <f>IF(入力用請求書!AQ30="","",入力用請求書!AQ30)</f>
        <v/>
      </c>
      <c r="AP30" s="373"/>
      <c r="AQ30" s="374" t="str">
        <f>IF(入力用請求書!AS30="","",入力用請求書!AS30)</f>
        <v/>
      </c>
      <c r="AR30" s="338" t="str">
        <f>IF(入力用請求書!AT30="","",入力用請求書!AT30)</f>
        <v/>
      </c>
      <c r="AS30" s="338"/>
      <c r="AT30" s="338"/>
      <c r="AU30" s="338"/>
      <c r="AV30" s="338"/>
      <c r="AW30" s="338"/>
      <c r="AX30" s="338"/>
      <c r="AY30" s="338"/>
      <c r="AZ30" s="339"/>
    </row>
    <row r="31" spans="2:52" s="40" customFormat="1" ht="18" customHeight="1"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34"/>
      <c r="AD31" s="371"/>
      <c r="AE31" s="372"/>
      <c r="AF31" s="340"/>
      <c r="AG31" s="341"/>
      <c r="AH31" s="341"/>
      <c r="AI31" s="342"/>
      <c r="AJ31" s="343"/>
      <c r="AK31" s="343"/>
      <c r="AL31" s="344"/>
      <c r="AM31" s="345"/>
      <c r="AN31" s="345"/>
      <c r="AO31" s="373"/>
      <c r="AP31" s="373"/>
      <c r="AQ31" s="374"/>
      <c r="AR31" s="338"/>
      <c r="AS31" s="338"/>
      <c r="AT31" s="338"/>
      <c r="AU31" s="338"/>
      <c r="AV31" s="338"/>
      <c r="AW31" s="338"/>
      <c r="AX31" s="338"/>
      <c r="AY31" s="338"/>
      <c r="AZ31" s="339"/>
    </row>
    <row r="32" spans="2:52" s="40" customFormat="1" ht="26.25" customHeight="1">
      <c r="B32" s="362">
        <v>0.08</v>
      </c>
      <c r="C32" s="363"/>
      <c r="D32" s="363"/>
      <c r="E32" s="123" t="s">
        <v>99</v>
      </c>
      <c r="F32" s="621" t="str">
        <f>LEFT(RIGHT(" "&amp;入力用請求書!F32,9),1)</f>
        <v xml:space="preserve"> </v>
      </c>
      <c r="G32" s="622" t="str">
        <f>LEFT(RIGHT(" "&amp;入力用請求書!F32,8),1)</f>
        <v xml:space="preserve"> </v>
      </c>
      <c r="H32" s="623" t="str">
        <f>LEFT(RIGHT(" "&amp;入力用請求書!F32,7),1)</f>
        <v xml:space="preserve"> </v>
      </c>
      <c r="I32" s="621" t="str">
        <f>LEFT(RIGHT(" "&amp;入力用請求書!F32,6),1)</f>
        <v xml:space="preserve"> </v>
      </c>
      <c r="J32" s="622" t="str">
        <f>LEFT(RIGHT(" "&amp;入力用請求書!F32,5),1)</f>
        <v xml:space="preserve"> </v>
      </c>
      <c r="K32" s="624" t="str">
        <f>LEFT(RIGHT(" "&amp;入力用請求書!F32,4),1)</f>
        <v xml:space="preserve"> </v>
      </c>
      <c r="L32" s="623" t="str">
        <f>LEFT(RIGHT(" "&amp;入力用請求書!F32,3),1)</f>
        <v>2</v>
      </c>
      <c r="M32" s="622" t="str">
        <f>LEFT(RIGHT(" "&amp;入力用請求書!F32,2),1)</f>
        <v>0</v>
      </c>
      <c r="N32" s="623" t="str">
        <f>LEFT(RIGHT(" "&amp;入力用請求書!F32,1),1)</f>
        <v>0</v>
      </c>
      <c r="O32" s="335" t="s">
        <v>19</v>
      </c>
      <c r="P32" s="336"/>
      <c r="Q32" s="375"/>
      <c r="R32" s="621" t="str">
        <f>LEFT(RIGHT(" "&amp;入力用請求書!T32,8),1)</f>
        <v xml:space="preserve"> </v>
      </c>
      <c r="S32" s="629" t="str">
        <f>LEFT(RIGHT(" "&amp;入力用請求書!T32,7),1)</f>
        <v xml:space="preserve"> </v>
      </c>
      <c r="T32" s="630" t="str">
        <f>LEFT(RIGHT(" "&amp;入力用請求書!T32,6),1)</f>
        <v xml:space="preserve"> </v>
      </c>
      <c r="U32" s="622" t="str">
        <f>LEFT(RIGHT(" "&amp;入力用請求書!T32,5),1)</f>
        <v xml:space="preserve"> </v>
      </c>
      <c r="V32" s="631" t="str">
        <f>LEFT(RIGHT(" "&amp;入力用請求書!T32,4),1)</f>
        <v xml:space="preserve"> </v>
      </c>
      <c r="W32" s="632" t="str">
        <f>LEFT(RIGHT(" "&amp;入力用請求書!T32,3),1)</f>
        <v xml:space="preserve"> </v>
      </c>
      <c r="X32" s="622" t="str">
        <f>LEFT(RIGHT(" "&amp;入力用請求書!T32,2),1)</f>
        <v>1</v>
      </c>
      <c r="Y32" s="624" t="str">
        <f>LEFT(RIGHT(" "&amp;入力用請求書!T32,1),1)</f>
        <v>6</v>
      </c>
      <c r="AC32" s="34"/>
      <c r="AD32" s="116" t="str">
        <f>IF(入力用請求書!AF31="","",入力用請求書!AF31)</f>
        <v/>
      </c>
      <c r="AE32" s="117" t="str">
        <f>IF(入力用請求書!AG31="","",入力用請求書!AG31)</f>
        <v/>
      </c>
      <c r="AF32" s="340" t="str">
        <f>IF(入力用請求書!AH31="","",入力用請求書!AH31)</f>
        <v/>
      </c>
      <c r="AG32" s="341"/>
      <c r="AH32" s="341"/>
      <c r="AI32" s="342"/>
      <c r="AJ32" s="343" t="str">
        <f>IF(入力用請求書!AL31="","",入力用請求書!AL31)</f>
        <v/>
      </c>
      <c r="AK32" s="343"/>
      <c r="AL32" s="344"/>
      <c r="AM32" s="345" t="str">
        <f>IF(入力用請求書!AO31="","",入力用請求書!AO31)</f>
        <v/>
      </c>
      <c r="AN32" s="345"/>
      <c r="AO32" s="373" t="str">
        <f>IF(入力用請求書!AQ31="","",入力用請求書!AQ31)</f>
        <v/>
      </c>
      <c r="AP32" s="373"/>
      <c r="AQ32" s="118" t="str">
        <f>IF(入力用請求書!AS31="","",入力用請求書!AS31)</f>
        <v/>
      </c>
      <c r="AR32" s="338" t="str">
        <f>IF(入力用請求書!AT31="","",入力用請求書!AT31)</f>
        <v/>
      </c>
      <c r="AS32" s="338"/>
      <c r="AT32" s="338"/>
      <c r="AU32" s="338"/>
      <c r="AV32" s="338"/>
      <c r="AW32" s="338"/>
      <c r="AX32" s="338"/>
      <c r="AY32" s="338"/>
      <c r="AZ32" s="339"/>
    </row>
    <row r="33" spans="1:58" s="40" customFormat="1" ht="26.25" customHeight="1">
      <c r="B33" s="362">
        <v>0.1</v>
      </c>
      <c r="C33" s="363"/>
      <c r="D33" s="364"/>
      <c r="E33" s="124" t="s">
        <v>99</v>
      </c>
      <c r="F33" s="625" t="str">
        <f>LEFT(RIGHT(" "&amp;入力用請求書!F33,9),1)</f>
        <v xml:space="preserve"> </v>
      </c>
      <c r="G33" s="626" t="str">
        <f>LEFT(RIGHT(" "&amp;入力用請求書!F33,8),1)</f>
        <v xml:space="preserve"> </v>
      </c>
      <c r="H33" s="627" t="str">
        <f>LEFT(RIGHT(" "&amp;入力用請求書!F33,7),1)</f>
        <v xml:space="preserve"> </v>
      </c>
      <c r="I33" s="625" t="str">
        <f>LEFT(RIGHT(" "&amp;入力用請求書!F33,6),1)</f>
        <v xml:space="preserve"> </v>
      </c>
      <c r="J33" s="626" t="str">
        <f>LEFT(RIGHT(" "&amp;入力用請求書!F33,5),1)</f>
        <v>9</v>
      </c>
      <c r="K33" s="628" t="str">
        <f>LEFT(RIGHT(" "&amp;入力用請求書!F33,4),1)</f>
        <v>9</v>
      </c>
      <c r="L33" s="627" t="str">
        <f>LEFT(RIGHT(" "&amp;入力用請求書!F33,3),1)</f>
        <v>8</v>
      </c>
      <c r="M33" s="626" t="str">
        <f>LEFT(RIGHT(" "&amp;入力用請求書!F33,2),1)</f>
        <v>0</v>
      </c>
      <c r="N33" s="627" t="str">
        <f>LEFT(RIGHT(" "&amp;入力用請求書!F33,1),1)</f>
        <v>0</v>
      </c>
      <c r="O33" s="333" t="s">
        <v>19</v>
      </c>
      <c r="P33" s="334"/>
      <c r="Q33" s="334"/>
      <c r="R33" s="625" t="str">
        <f>LEFT(RIGHT(" "&amp;入力用請求書!T33,8),1)</f>
        <v xml:space="preserve"> </v>
      </c>
      <c r="S33" s="633" t="str">
        <f>LEFT(RIGHT(" "&amp;入力用請求書!T33,7),1)</f>
        <v xml:space="preserve"> </v>
      </c>
      <c r="T33" s="634" t="str">
        <f>LEFT(RIGHT(" "&amp;入力用請求書!T33,6),1)</f>
        <v xml:space="preserve"> </v>
      </c>
      <c r="U33" s="626" t="str">
        <f>LEFT(RIGHT(" "&amp;入力用請求書!T33,5),1)</f>
        <v xml:space="preserve"> </v>
      </c>
      <c r="V33" s="635" t="str">
        <f>LEFT(RIGHT(" "&amp;入力用請求書!T33,4),1)</f>
        <v>9</v>
      </c>
      <c r="W33" s="636" t="str">
        <f>LEFT(RIGHT(" "&amp;入力用請求書!T33,3),1)</f>
        <v>9</v>
      </c>
      <c r="X33" s="626" t="str">
        <f>LEFT(RIGHT(" "&amp;入力用請求書!T33,2),1)</f>
        <v>8</v>
      </c>
      <c r="Y33" s="631" t="str">
        <f>LEFT(RIGHT(" "&amp;入力用請求書!T33,1),1)</f>
        <v>0</v>
      </c>
      <c r="AC33" s="34"/>
      <c r="AD33" s="116" t="str">
        <f>IF(入力用請求書!AF32="","",入力用請求書!AF32)</f>
        <v/>
      </c>
      <c r="AE33" s="117" t="str">
        <f>IF(入力用請求書!AG32="","",入力用請求書!AG32)</f>
        <v/>
      </c>
      <c r="AF33" s="340" t="str">
        <f>IF(入力用請求書!AH32="","",入力用請求書!AH32)</f>
        <v/>
      </c>
      <c r="AG33" s="341"/>
      <c r="AH33" s="341"/>
      <c r="AI33" s="342"/>
      <c r="AJ33" s="343" t="str">
        <f>IF(入力用請求書!AL32="","",入力用請求書!AL32)</f>
        <v/>
      </c>
      <c r="AK33" s="343"/>
      <c r="AL33" s="344"/>
      <c r="AM33" s="345" t="str">
        <f>IF(入力用請求書!AO32="","",入力用請求書!AO32)</f>
        <v/>
      </c>
      <c r="AN33" s="345"/>
      <c r="AO33" s="373" t="str">
        <f>IF(入力用請求書!AQ32="","",入力用請求書!AQ32)</f>
        <v/>
      </c>
      <c r="AP33" s="373"/>
      <c r="AQ33" s="118" t="str">
        <f>IF(入力用請求書!AS32="","",入力用請求書!AS32)</f>
        <v/>
      </c>
      <c r="AR33" s="338" t="str">
        <f>IF(入力用請求書!AT32="","",入力用請求書!AT32)</f>
        <v/>
      </c>
      <c r="AS33" s="338"/>
      <c r="AT33" s="338"/>
      <c r="AU33" s="338"/>
      <c r="AV33" s="338"/>
      <c r="AW33" s="338"/>
      <c r="AX33" s="338"/>
      <c r="AY33" s="338"/>
      <c r="AZ33" s="339"/>
    </row>
    <row r="34" spans="1:58" s="40" customFormat="1" ht="26.25" customHeight="1">
      <c r="B34" s="365" t="s">
        <v>101</v>
      </c>
      <c r="C34" s="366"/>
      <c r="D34" s="366"/>
      <c r="E34" s="367"/>
      <c r="F34" s="623" t="str">
        <f>LEFT(RIGHT(" "&amp;入力用請求書!F34,9),1)</f>
        <v xml:space="preserve"> </v>
      </c>
      <c r="G34" s="622" t="str">
        <f>LEFT(RIGHT(" "&amp;入力用請求書!F34,8),1)</f>
        <v xml:space="preserve"> </v>
      </c>
      <c r="H34" s="623" t="str">
        <f>LEFT(RIGHT(" "&amp;入力用請求書!F34,7),1)</f>
        <v xml:space="preserve"> </v>
      </c>
      <c r="I34" s="621" t="str">
        <f>LEFT(RIGHT(" "&amp;入力用請求書!F34,6),1)</f>
        <v xml:space="preserve"> </v>
      </c>
      <c r="J34" s="622" t="str">
        <f>LEFT(RIGHT(" "&amp;入力用請求書!F34,5),1)</f>
        <v xml:space="preserve"> </v>
      </c>
      <c r="K34" s="624" t="str">
        <f>LEFT(RIGHT(" "&amp;入力用請求書!F34,4),1)</f>
        <v xml:space="preserve"> </v>
      </c>
      <c r="L34" s="623" t="str">
        <f>LEFT(RIGHT(" "&amp;入力用請求書!F34,3),1)</f>
        <v>6</v>
      </c>
      <c r="M34" s="622" t="str">
        <f>LEFT(RIGHT(" "&amp;入力用請求書!F34,2),1)</f>
        <v>0</v>
      </c>
      <c r="N34" s="623" t="str">
        <f>LEFT(RIGHT(" "&amp;入力用請求書!F34,1),1)</f>
        <v>0</v>
      </c>
      <c r="O34" s="335" t="s">
        <v>19</v>
      </c>
      <c r="P34" s="336"/>
      <c r="Q34" s="336"/>
      <c r="R34" s="621"/>
      <c r="S34" s="629"/>
      <c r="T34" s="630"/>
      <c r="U34" s="622"/>
      <c r="V34" s="631"/>
      <c r="W34" s="632"/>
      <c r="X34" s="622"/>
      <c r="Y34" s="624" t="str">
        <f>LEFT(RIGHT(" "&amp;入力用請求書!T34,1),1)</f>
        <v>0</v>
      </c>
      <c r="AC34" s="34"/>
      <c r="AD34" s="116" t="str">
        <f>IF(入力用請求書!AF33="","",入力用請求書!AF33)</f>
        <v/>
      </c>
      <c r="AE34" s="117" t="str">
        <f>IF(入力用請求書!AG33="","",入力用請求書!AG33)</f>
        <v/>
      </c>
      <c r="AF34" s="340" t="str">
        <f>IF(入力用請求書!AH33="","",入力用請求書!AH33)</f>
        <v/>
      </c>
      <c r="AG34" s="341"/>
      <c r="AH34" s="341"/>
      <c r="AI34" s="342"/>
      <c r="AJ34" s="343" t="str">
        <f>IF(入力用請求書!AL33="","",入力用請求書!AL33)</f>
        <v/>
      </c>
      <c r="AK34" s="343"/>
      <c r="AL34" s="344"/>
      <c r="AM34" s="345" t="str">
        <f>IF(入力用請求書!AO33="","",入力用請求書!AO33)</f>
        <v/>
      </c>
      <c r="AN34" s="345"/>
      <c r="AO34" s="373" t="str">
        <f>IF(入力用請求書!AQ33="","",入力用請求書!AQ33)</f>
        <v/>
      </c>
      <c r="AP34" s="373"/>
      <c r="AQ34" s="118" t="str">
        <f>IF(入力用請求書!AS33="","",入力用請求書!AS33)</f>
        <v/>
      </c>
      <c r="AR34" s="338" t="str">
        <f>IF(入力用請求書!AT33="","",入力用請求書!AT33)</f>
        <v/>
      </c>
      <c r="AS34" s="338"/>
      <c r="AT34" s="338"/>
      <c r="AU34" s="338"/>
      <c r="AV34" s="338"/>
      <c r="AW34" s="338"/>
      <c r="AX34" s="338"/>
      <c r="AY34" s="338"/>
      <c r="AZ34" s="339"/>
    </row>
    <row r="35" spans="1:58" s="40" customFormat="1" ht="26.25" customHeight="1">
      <c r="B35" s="365" t="s">
        <v>100</v>
      </c>
      <c r="C35" s="366"/>
      <c r="D35" s="366"/>
      <c r="E35" s="367"/>
      <c r="F35" s="623" t="str">
        <f>LEFT(RIGHT(" "&amp;入力用請求書!F35,9),1)</f>
        <v xml:space="preserve"> </v>
      </c>
      <c r="G35" s="622" t="str">
        <f>LEFT(RIGHT(" "&amp;入力用請求書!F35,8),1)</f>
        <v xml:space="preserve"> </v>
      </c>
      <c r="H35" s="623" t="str">
        <f>LEFT(RIGHT(" "&amp;入力用請求書!F35,7),1)</f>
        <v xml:space="preserve"> </v>
      </c>
      <c r="I35" s="621" t="str">
        <f>LEFT(RIGHT(" "&amp;入力用請求書!F35,6),1)</f>
        <v>1</v>
      </c>
      <c r="J35" s="622" t="str">
        <f>LEFT(RIGHT(" "&amp;入力用請求書!F35,5),1)</f>
        <v>0</v>
      </c>
      <c r="K35" s="624" t="str">
        <f>LEFT(RIGHT(" "&amp;入力用請求書!F35,4),1)</f>
        <v>0</v>
      </c>
      <c r="L35" s="623" t="str">
        <f>LEFT(RIGHT(" "&amp;入力用請求書!F35,3),1)</f>
        <v>6</v>
      </c>
      <c r="M35" s="622" t="str">
        <f>LEFT(RIGHT(" "&amp;入力用請求書!F35,2),1)</f>
        <v>0</v>
      </c>
      <c r="N35" s="623" t="str">
        <f>LEFT(RIGHT(" "&amp;入力用請求書!F35,1),1)</f>
        <v>0</v>
      </c>
      <c r="O35" s="335" t="s">
        <v>109</v>
      </c>
      <c r="P35" s="336"/>
      <c r="Q35" s="336"/>
      <c r="R35" s="621" t="str">
        <f>LEFT(RIGHT(" "&amp;入力用請求書!T35,8),1)</f>
        <v xml:space="preserve"> </v>
      </c>
      <c r="S35" s="629" t="str">
        <f>LEFT(RIGHT(" "&amp;入力用請求書!T35,7),1)</f>
        <v xml:space="preserve"> </v>
      </c>
      <c r="T35" s="630" t="str">
        <f>LEFT(RIGHT(" "&amp;入力用請求書!T35,6),1)</f>
        <v xml:space="preserve"> </v>
      </c>
      <c r="U35" s="622" t="str">
        <f>LEFT(RIGHT(" "&amp;入力用請求書!T35,5),1)</f>
        <v xml:space="preserve"> </v>
      </c>
      <c r="V35" s="631" t="str">
        <f>LEFT(RIGHT(" "&amp;入力用請求書!T35,4),1)</f>
        <v>9</v>
      </c>
      <c r="W35" s="632" t="str">
        <f>LEFT(RIGHT(" "&amp;入力用請求書!T35,3),1)</f>
        <v>9</v>
      </c>
      <c r="X35" s="622" t="str">
        <f>LEFT(RIGHT(" "&amp;入力用請求書!T35,2),1)</f>
        <v>9</v>
      </c>
      <c r="Y35" s="624" t="str">
        <f>LEFT(RIGHT(" "&amp;入力用請求書!T35,1),1)</f>
        <v>6</v>
      </c>
      <c r="AC35" s="34"/>
      <c r="AD35" s="116" t="str">
        <f>IF(入力用請求書!AF34="","",入力用請求書!AF34)</f>
        <v/>
      </c>
      <c r="AE35" s="117" t="str">
        <f>IF(入力用請求書!AG34="","",入力用請求書!AG34)</f>
        <v/>
      </c>
      <c r="AF35" s="340" t="str">
        <f>IF(入力用請求書!AH34="","",入力用請求書!AH34)</f>
        <v/>
      </c>
      <c r="AG35" s="341"/>
      <c r="AH35" s="341"/>
      <c r="AI35" s="342"/>
      <c r="AJ35" s="343" t="str">
        <f>IF(入力用請求書!AL34="","",入力用請求書!AL34)</f>
        <v/>
      </c>
      <c r="AK35" s="343"/>
      <c r="AL35" s="344"/>
      <c r="AM35" s="345" t="str">
        <f>IF(入力用請求書!AO34="","",入力用請求書!AO34)</f>
        <v/>
      </c>
      <c r="AN35" s="345"/>
      <c r="AO35" s="373" t="str">
        <f>IF(入力用請求書!AQ34="","",入力用請求書!AQ34)</f>
        <v/>
      </c>
      <c r="AP35" s="373"/>
      <c r="AQ35" s="118" t="str">
        <f>IF(入力用請求書!AS34="","",入力用請求書!AS34)</f>
        <v/>
      </c>
      <c r="AR35" s="338" t="str">
        <f>IF(入力用請求書!AT34="","",入力用請求書!AT34)</f>
        <v/>
      </c>
      <c r="AS35" s="338"/>
      <c r="AT35" s="338"/>
      <c r="AU35" s="338"/>
      <c r="AV35" s="338"/>
      <c r="AW35" s="338"/>
      <c r="AX35" s="338"/>
      <c r="AY35" s="338"/>
      <c r="AZ35" s="339"/>
    </row>
    <row r="36" spans="1:58" s="40" customFormat="1" ht="26.25" customHeight="1">
      <c r="B36" s="107"/>
      <c r="C36" s="107"/>
      <c r="D36" s="78"/>
      <c r="E36" s="108"/>
      <c r="F36" s="108"/>
      <c r="G36" s="108"/>
      <c r="H36" s="108"/>
      <c r="I36" s="108"/>
      <c r="J36" s="108"/>
      <c r="K36" s="108"/>
      <c r="L36" s="109"/>
      <c r="M36" s="109"/>
      <c r="N36" s="109"/>
      <c r="O36" s="79"/>
      <c r="P36" s="110"/>
      <c r="Q36" s="110"/>
      <c r="R36" s="110"/>
      <c r="S36" s="110"/>
      <c r="T36" s="111"/>
      <c r="U36" s="80"/>
      <c r="V36" s="80"/>
      <c r="W36" s="80"/>
      <c r="X36" s="80"/>
      <c r="Y36" s="80"/>
      <c r="Z36" s="80"/>
      <c r="AA36" s="80"/>
      <c r="AB36" s="80"/>
      <c r="AC36" s="34"/>
      <c r="AD36" s="116" t="str">
        <f>IF(入力用請求書!AF35="","",入力用請求書!AF35)</f>
        <v/>
      </c>
      <c r="AE36" s="117" t="str">
        <f>IF(入力用請求書!AG35="","",入力用請求書!AG35)</f>
        <v/>
      </c>
      <c r="AF36" s="340" t="str">
        <f>IF(入力用請求書!AH35="","",入力用請求書!AH35)</f>
        <v/>
      </c>
      <c r="AG36" s="341"/>
      <c r="AH36" s="341"/>
      <c r="AI36" s="342"/>
      <c r="AJ36" s="343" t="str">
        <f>IF(入力用請求書!AL35="","",入力用請求書!AL35)</f>
        <v/>
      </c>
      <c r="AK36" s="343"/>
      <c r="AL36" s="344"/>
      <c r="AM36" s="345" t="str">
        <f>IF(入力用請求書!AO35="","",入力用請求書!AO35)</f>
        <v/>
      </c>
      <c r="AN36" s="345"/>
      <c r="AO36" s="373" t="str">
        <f>IF(入力用請求書!AQ35="","",入力用請求書!AQ35)</f>
        <v/>
      </c>
      <c r="AP36" s="373"/>
      <c r="AQ36" s="118" t="str">
        <f>IF(入力用請求書!AS35="","",入力用請求書!AS35)</f>
        <v/>
      </c>
      <c r="AR36" s="338" t="str">
        <f>IF(入力用請求書!AT35="","",入力用請求書!AT35)</f>
        <v/>
      </c>
      <c r="AS36" s="338"/>
      <c r="AT36" s="338"/>
      <c r="AU36" s="338"/>
      <c r="AV36" s="338"/>
      <c r="AW36" s="338"/>
      <c r="AX36" s="338"/>
      <c r="AY36" s="338"/>
      <c r="AZ36" s="339"/>
    </row>
    <row r="37" spans="1:58" s="92" customFormat="1" ht="13.05" customHeight="1">
      <c r="B37" s="359" t="s">
        <v>110</v>
      </c>
      <c r="C37" s="359"/>
      <c r="D37" s="359"/>
      <c r="E37" s="359"/>
      <c r="F37" s="359"/>
      <c r="G37" s="359"/>
      <c r="H37" s="359"/>
      <c r="I37" s="359"/>
      <c r="J37" s="359"/>
      <c r="K37" s="359"/>
      <c r="L37" s="359"/>
      <c r="M37" s="359"/>
      <c r="N37" s="359"/>
      <c r="O37" s="359"/>
      <c r="P37" s="359"/>
      <c r="Q37" s="359"/>
      <c r="R37" s="359"/>
      <c r="S37" s="359"/>
      <c r="T37" s="359"/>
      <c r="U37" s="359"/>
      <c r="V37" s="359"/>
      <c r="W37" s="359"/>
      <c r="X37" s="359"/>
      <c r="Y37" s="359"/>
      <c r="Z37" s="359"/>
      <c r="AA37" s="359"/>
      <c r="AB37" s="359"/>
      <c r="AC37" s="359"/>
      <c r="AD37" s="359"/>
      <c r="AE37" s="359"/>
      <c r="AF37" s="359"/>
      <c r="AG37" s="359"/>
      <c r="AH37" s="359"/>
      <c r="AI37" s="359"/>
      <c r="AJ37" s="359"/>
      <c r="AK37" s="359"/>
      <c r="AL37" s="359"/>
      <c r="AM37" s="359"/>
      <c r="AN37" s="359"/>
      <c r="AO37" s="94"/>
      <c r="AP37" s="95"/>
      <c r="AQ37" s="95"/>
      <c r="AR37" s="95"/>
      <c r="AS37" s="96"/>
      <c r="AT37" s="96"/>
      <c r="AU37" s="97"/>
      <c r="AV37" s="97"/>
      <c r="AW37" s="98"/>
      <c r="AX37" s="99"/>
      <c r="AY37" s="99"/>
      <c r="AZ37" s="99"/>
      <c r="BA37" s="99"/>
      <c r="BB37" s="99"/>
      <c r="BC37" s="99"/>
      <c r="BD37" s="99"/>
      <c r="BE37" s="99"/>
      <c r="BF37" s="99"/>
    </row>
    <row r="38" spans="1:58" s="9" customFormat="1" ht="13.05" customHeight="1">
      <c r="B38" s="360" t="s">
        <v>36</v>
      </c>
      <c r="C38" s="360"/>
      <c r="D38" s="360"/>
      <c r="E38" s="360"/>
      <c r="F38" s="360"/>
      <c r="G38" s="360"/>
      <c r="H38" s="360"/>
      <c r="I38" s="360"/>
      <c r="J38" s="360"/>
      <c r="K38" s="360"/>
      <c r="L38" s="360"/>
      <c r="M38" s="360"/>
      <c r="N38" s="360"/>
      <c r="O38" s="360"/>
      <c r="P38" s="360"/>
      <c r="Q38" s="360"/>
      <c r="R38" s="360"/>
      <c r="S38" s="360"/>
      <c r="T38" s="360"/>
      <c r="U38" s="360"/>
      <c r="V38" s="360"/>
      <c r="W38" s="360"/>
      <c r="X38" s="360"/>
      <c r="Y38" s="360"/>
      <c r="Z38" s="360"/>
      <c r="AA38" s="360"/>
      <c r="AB38" s="360"/>
      <c r="AC38" s="360"/>
      <c r="AD38" s="360"/>
      <c r="AE38" s="360"/>
      <c r="AF38" s="360"/>
      <c r="AG38" s="360"/>
      <c r="AH38" s="360"/>
      <c r="AI38" s="360"/>
      <c r="AJ38" s="360"/>
      <c r="AK38" s="360"/>
      <c r="AL38" s="360"/>
      <c r="AM38" s="360"/>
      <c r="AN38" s="360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</row>
    <row r="39" spans="1:58" s="9" customFormat="1" ht="13.05" customHeight="1">
      <c r="B39" s="360" t="s">
        <v>108</v>
      </c>
      <c r="C39" s="360"/>
      <c r="D39" s="360"/>
      <c r="E39" s="360"/>
      <c r="F39" s="360"/>
      <c r="G39" s="360"/>
      <c r="H39" s="360"/>
      <c r="I39" s="360"/>
      <c r="J39" s="360"/>
      <c r="K39" s="360"/>
      <c r="L39" s="360"/>
      <c r="M39" s="360"/>
      <c r="N39" s="360"/>
      <c r="O39" s="360"/>
      <c r="P39" s="360"/>
      <c r="Q39" s="360"/>
      <c r="R39" s="360"/>
      <c r="S39" s="360"/>
      <c r="T39" s="360"/>
      <c r="U39" s="360"/>
      <c r="V39" s="360"/>
      <c r="W39" s="360"/>
      <c r="X39" s="360"/>
      <c r="Y39" s="360"/>
      <c r="Z39" s="360"/>
      <c r="AA39" s="360"/>
      <c r="AB39" s="360"/>
      <c r="AC39" s="360"/>
      <c r="AD39" s="360"/>
      <c r="AE39" s="360"/>
      <c r="AF39" s="360"/>
      <c r="AG39" s="360"/>
      <c r="AH39" s="360"/>
      <c r="AI39" s="360"/>
      <c r="AJ39" s="360"/>
      <c r="AK39" s="360"/>
      <c r="AL39" s="360"/>
      <c r="AM39" s="361"/>
      <c r="AN39" s="361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</row>
    <row r="40" spans="1:58" s="41" customFormat="1" ht="42.75" customHeight="1">
      <c r="A40" s="42"/>
      <c r="B40" s="403" t="s">
        <v>35</v>
      </c>
      <c r="C40" s="403"/>
      <c r="D40" s="403"/>
      <c r="E40" s="403"/>
      <c r="F40" s="403"/>
      <c r="G40" s="403"/>
      <c r="H40" s="403"/>
      <c r="I40" s="403"/>
      <c r="J40" s="403"/>
      <c r="K40" s="403"/>
      <c r="L40" s="403"/>
      <c r="M40" s="403"/>
      <c r="N40" s="403"/>
      <c r="O40" s="403"/>
      <c r="P40" s="403"/>
      <c r="Q40" s="403"/>
      <c r="R40" s="403"/>
      <c r="S40" s="403"/>
      <c r="T40" s="403"/>
      <c r="U40" s="403"/>
      <c r="V40" s="403"/>
      <c r="W40" s="403"/>
      <c r="X40" s="403"/>
      <c r="Y40" s="403"/>
      <c r="Z40" s="403"/>
      <c r="AA40" s="403"/>
      <c r="AB40" s="403"/>
      <c r="AC40" s="403"/>
      <c r="AD40" s="403"/>
      <c r="AE40" s="403"/>
      <c r="AF40" s="403"/>
      <c r="AG40" s="403"/>
      <c r="AH40" s="403"/>
      <c r="AI40" s="403"/>
      <c r="AJ40" s="403"/>
      <c r="AK40" s="403"/>
      <c r="AL40" s="403"/>
      <c r="AM40" s="403"/>
      <c r="AN40" s="403"/>
      <c r="AO40" s="403"/>
      <c r="AP40" s="403"/>
      <c r="AQ40" s="403"/>
      <c r="AR40" s="403"/>
      <c r="AS40" s="403"/>
      <c r="AT40" s="403"/>
      <c r="AU40" s="403"/>
      <c r="AV40" s="403"/>
      <c r="AW40" s="403"/>
      <c r="AX40" s="403"/>
      <c r="AY40" s="403"/>
      <c r="AZ40" s="403"/>
      <c r="BA40" s="43"/>
    </row>
    <row r="41" spans="1:58" s="40" customFormat="1" ht="18" customHeight="1">
      <c r="B41" s="404" t="s">
        <v>22</v>
      </c>
      <c r="C41" s="405"/>
      <c r="D41" s="406"/>
      <c r="E41" s="407" t="s">
        <v>23</v>
      </c>
      <c r="F41" s="408"/>
      <c r="G41" s="408"/>
      <c r="H41" s="408"/>
      <c r="I41" s="408"/>
      <c r="J41" s="408"/>
      <c r="K41" s="409"/>
      <c r="L41" s="410" t="s">
        <v>24</v>
      </c>
      <c r="M41" s="405"/>
      <c r="N41" s="405"/>
      <c r="O41" s="406"/>
      <c r="P41" s="404" t="s">
        <v>25</v>
      </c>
      <c r="Q41" s="405"/>
      <c r="R41" s="405"/>
      <c r="S41" s="411"/>
      <c r="T41" s="113" t="s">
        <v>94</v>
      </c>
      <c r="U41" s="415" t="s">
        <v>73</v>
      </c>
      <c r="V41" s="415"/>
      <c r="W41" s="415"/>
      <c r="X41" s="415"/>
      <c r="Y41" s="415"/>
      <c r="Z41" s="415"/>
      <c r="AA41" s="415"/>
      <c r="AB41" s="416"/>
      <c r="AC41" s="34"/>
      <c r="AD41" s="412" t="s">
        <v>22</v>
      </c>
      <c r="AE41" s="413"/>
      <c r="AF41" s="414" t="s">
        <v>23</v>
      </c>
      <c r="AG41" s="415"/>
      <c r="AH41" s="415"/>
      <c r="AI41" s="416"/>
      <c r="AJ41" s="417" t="s">
        <v>24</v>
      </c>
      <c r="AK41" s="418"/>
      <c r="AL41" s="418"/>
      <c r="AM41" s="418"/>
      <c r="AN41" s="413"/>
      <c r="AO41" s="412" t="s">
        <v>25</v>
      </c>
      <c r="AP41" s="419"/>
      <c r="AQ41" s="113" t="s">
        <v>94</v>
      </c>
      <c r="AR41" s="420" t="s">
        <v>73</v>
      </c>
      <c r="AS41" s="421"/>
      <c r="AT41" s="421"/>
      <c r="AU41" s="421"/>
      <c r="AV41" s="421"/>
      <c r="AW41" s="421"/>
      <c r="AX41" s="421"/>
      <c r="AY41" s="421"/>
      <c r="AZ41" s="422"/>
    </row>
    <row r="42" spans="1:58" s="40" customFormat="1" ht="26.25" customHeight="1">
      <c r="B42" s="425" t="str">
        <f>IF(入力用請求書!B42="","",入力用請求書!B42)</f>
        <v/>
      </c>
      <c r="C42" s="426"/>
      <c r="D42" s="58" t="str">
        <f>IF(入力用請求書!D42="","",入力用請求書!D42)</f>
        <v/>
      </c>
      <c r="E42" s="391" t="str">
        <f>IF(入力用請求書!E42="","",入力用請求書!E42)</f>
        <v/>
      </c>
      <c r="F42" s="392"/>
      <c r="G42" s="392"/>
      <c r="H42" s="392"/>
      <c r="I42" s="392"/>
      <c r="J42" s="392"/>
      <c r="K42" s="393"/>
      <c r="L42" s="377" t="str">
        <f>IF(入力用請求書!N42=0,"",入力用請求書!N42)</f>
        <v/>
      </c>
      <c r="M42" s="378"/>
      <c r="N42" s="379"/>
      <c r="O42" s="63" t="str">
        <f>IF(入力用請求書!Q42=0,"",入力用請求書!Q42)</f>
        <v/>
      </c>
      <c r="P42" s="397" t="str">
        <f>IF(入力用請求書!R42=0,"",入力用請求書!R42)</f>
        <v/>
      </c>
      <c r="Q42" s="398"/>
      <c r="R42" s="398"/>
      <c r="S42" s="399"/>
      <c r="T42" s="122" t="str">
        <f>IF(入力用請求書!V42="","",入力用請求書!V42)</f>
        <v/>
      </c>
      <c r="U42" s="637" t="str">
        <f>LEFT(RIGHT(" "&amp;入力用請求書!W42,8),1)</f>
        <v xml:space="preserve"> </v>
      </c>
      <c r="V42" s="615" t="str">
        <f>LEFT(RIGHT(" "&amp;入力用請求書!W42,7),1)</f>
        <v xml:space="preserve"> </v>
      </c>
      <c r="W42" s="614" t="str">
        <f>LEFT(RIGHT(" "&amp;入力用請求書!W42,6),1)</f>
        <v xml:space="preserve"> </v>
      </c>
      <c r="X42" s="126" t="str">
        <f>LEFT(RIGHT(" "&amp;入力用請求書!W42,5),1)</f>
        <v xml:space="preserve"> </v>
      </c>
      <c r="Y42" s="615" t="str">
        <f>LEFT(RIGHT(" "&amp;入力用請求書!W42,4),1)</f>
        <v xml:space="preserve"> </v>
      </c>
      <c r="Z42" s="614" t="str">
        <f>LEFT(RIGHT(" "&amp;入力用請求書!W42,3),1)</f>
        <v xml:space="preserve"> </v>
      </c>
      <c r="AA42" s="126" t="str">
        <f>LEFT(RIGHT(" "&amp;入力用請求書!W42,2),1)</f>
        <v xml:space="preserve"> </v>
      </c>
      <c r="AB42" s="615" t="str">
        <f>LEFT(RIGHT(" "&amp;入力用請求書!W42,1),1)</f>
        <v xml:space="preserve"> </v>
      </c>
      <c r="AC42" s="34"/>
      <c r="AD42" s="66" t="str">
        <f>IF(入力用請求書!AF42="","",入力用請求書!AF42)</f>
        <v/>
      </c>
      <c r="AE42" s="58" t="str">
        <f>IF(入力用請求書!AG42="","",入力用請求書!AG42)</f>
        <v/>
      </c>
      <c r="AF42" s="391" t="str">
        <f>IF(入力用請求書!AH42="","",入力用請求書!AH42)</f>
        <v/>
      </c>
      <c r="AG42" s="392"/>
      <c r="AH42" s="392"/>
      <c r="AI42" s="393"/>
      <c r="AJ42" s="377" t="str">
        <f>IF(入力用請求書!AL42=0,"",入力用請求書!AL42)</f>
        <v/>
      </c>
      <c r="AK42" s="378"/>
      <c r="AL42" s="379"/>
      <c r="AM42" s="386" t="str">
        <f>IF(入力用請求書!AO42=0,"",入力用請求書!AO42)</f>
        <v/>
      </c>
      <c r="AN42" s="386"/>
      <c r="AO42" s="397" t="str">
        <f>IF(入力用請求書!AQ42=0,"",入力用請求書!AQ42)</f>
        <v/>
      </c>
      <c r="AP42" s="399"/>
      <c r="AQ42" s="122" t="str">
        <f>IF(入力用請求書!AS42="","",入力用請求書!AS42)</f>
        <v/>
      </c>
      <c r="AR42" s="614" t="str">
        <f>LEFT(RIGHT(" "&amp;入力用請求書!AT42,8),1)</f>
        <v xml:space="preserve"> </v>
      </c>
      <c r="AS42" s="615" t="str">
        <f>LEFT(RIGHT(" "&amp;入力用請求書!AT42,7),1)</f>
        <v xml:space="preserve"> </v>
      </c>
      <c r="AT42" s="614" t="str">
        <f>LEFT(RIGHT(" "&amp;入力用請求書!AT42,6),1)</f>
        <v xml:space="preserve"> </v>
      </c>
      <c r="AU42" s="555" t="str">
        <f>LEFT(RIGHT(" "&amp;入力用請求書!AT42,5),1)</f>
        <v xml:space="preserve"> </v>
      </c>
      <c r="AV42" s="555"/>
      <c r="AW42" s="615" t="str">
        <f>LEFT(RIGHT(" "&amp;入力用請求書!AT42,4),1)</f>
        <v xml:space="preserve"> </v>
      </c>
      <c r="AX42" s="614" t="str">
        <f>LEFT(RIGHT(" "&amp;入力用請求書!AT42,3),1)</f>
        <v xml:space="preserve"> </v>
      </c>
      <c r="AY42" s="126" t="str">
        <f>LEFT(RIGHT(" "&amp;入力用請求書!AT42,2),1)</f>
        <v xml:space="preserve"> </v>
      </c>
      <c r="AZ42" s="615" t="str">
        <f>LEFT(RIGHT(" "&amp;入力用請求書!AT42,1),1)</f>
        <v xml:space="preserve"> </v>
      </c>
    </row>
    <row r="43" spans="1:58" s="40" customFormat="1" ht="26.25" customHeight="1">
      <c r="B43" s="425" t="str">
        <f>IF(入力用請求書!B43="","",入力用請求書!B43)</f>
        <v/>
      </c>
      <c r="C43" s="426"/>
      <c r="D43" s="58" t="str">
        <f>IF(入力用請求書!D43="","",入力用請求書!D43)</f>
        <v/>
      </c>
      <c r="E43" s="394" t="str">
        <f>IF(入力用請求書!E43="","",入力用請求書!E43)</f>
        <v/>
      </c>
      <c r="F43" s="395"/>
      <c r="G43" s="395"/>
      <c r="H43" s="395"/>
      <c r="I43" s="395"/>
      <c r="J43" s="395"/>
      <c r="K43" s="396"/>
      <c r="L43" s="377" t="str">
        <f>IF(入力用請求書!N43=0,"",入力用請求書!N43)</f>
        <v/>
      </c>
      <c r="M43" s="378"/>
      <c r="N43" s="379"/>
      <c r="O43" s="63" t="str">
        <f>IF(入力用請求書!Q43=0,"",入力用請求書!Q43)</f>
        <v/>
      </c>
      <c r="P43" s="397" t="str">
        <f>IF(入力用請求書!R43=0,"",入力用請求書!R43)</f>
        <v/>
      </c>
      <c r="Q43" s="398"/>
      <c r="R43" s="398"/>
      <c r="S43" s="399"/>
      <c r="T43" s="122" t="str">
        <f>IF(入力用請求書!V43="","",入力用請求書!V43)</f>
        <v/>
      </c>
      <c r="U43" s="637" t="str">
        <f>LEFT(RIGHT(" "&amp;入力用請求書!W43,8),1)</f>
        <v xml:space="preserve"> </v>
      </c>
      <c r="V43" s="615" t="str">
        <f>LEFT(RIGHT(" "&amp;入力用請求書!W43,7),1)</f>
        <v xml:space="preserve"> </v>
      </c>
      <c r="W43" s="614" t="str">
        <f>LEFT(RIGHT(" "&amp;入力用請求書!W43,6),1)</f>
        <v xml:space="preserve"> </v>
      </c>
      <c r="X43" s="126" t="str">
        <f>LEFT(RIGHT(" "&amp;入力用請求書!W43,5),1)</f>
        <v xml:space="preserve"> </v>
      </c>
      <c r="Y43" s="615" t="str">
        <f>LEFT(RIGHT(" "&amp;入力用請求書!W43,4),1)</f>
        <v xml:space="preserve"> </v>
      </c>
      <c r="Z43" s="614" t="str">
        <f>LEFT(RIGHT(" "&amp;入力用請求書!W43,3),1)</f>
        <v xml:space="preserve"> </v>
      </c>
      <c r="AA43" s="126" t="str">
        <f>LEFT(RIGHT(" "&amp;入力用請求書!W43,2),1)</f>
        <v xml:space="preserve"> </v>
      </c>
      <c r="AB43" s="615" t="str">
        <f>LEFT(RIGHT(" "&amp;入力用請求書!W43,1),1)</f>
        <v xml:space="preserve"> </v>
      </c>
      <c r="AC43" s="34"/>
      <c r="AD43" s="67" t="str">
        <f>IF(入力用請求書!AF43="","",入力用請求書!AF43)</f>
        <v/>
      </c>
      <c r="AE43" s="64" t="str">
        <f>IF(入力用請求書!AG43="","",入力用請求書!AG43)</f>
        <v/>
      </c>
      <c r="AF43" s="388" t="str">
        <f>IF(入力用請求書!AH43="","",入力用請求書!AH43)</f>
        <v/>
      </c>
      <c r="AG43" s="389"/>
      <c r="AH43" s="389"/>
      <c r="AI43" s="390"/>
      <c r="AJ43" s="380" t="str">
        <f>IF(入力用請求書!AL43=0,"",入力用請求書!AL43)</f>
        <v/>
      </c>
      <c r="AK43" s="381"/>
      <c r="AL43" s="382"/>
      <c r="AM43" s="387" t="str">
        <f>IF(入力用請求書!AO43=0,"",入力用請求書!AO43)</f>
        <v/>
      </c>
      <c r="AN43" s="387"/>
      <c r="AO43" s="400" t="str">
        <f>IF(入力用請求書!AQ43=0,"",入力用請求書!AQ43)</f>
        <v/>
      </c>
      <c r="AP43" s="402"/>
      <c r="AQ43" s="122" t="str">
        <f>IF(入力用請求書!AS43="","",入力用請求書!AS43)</f>
        <v/>
      </c>
      <c r="AR43" s="640" t="str">
        <f>LEFT(RIGHT(" "&amp;入力用請求書!AT43,8),1)</f>
        <v xml:space="preserve"> </v>
      </c>
      <c r="AS43" s="639" t="str">
        <f>LEFT(RIGHT(" "&amp;入力用請求書!AT43,7),1)</f>
        <v xml:space="preserve"> </v>
      </c>
      <c r="AT43" s="640" t="str">
        <f>LEFT(RIGHT(" "&amp;入力用請求書!AT43,6),1)</f>
        <v xml:space="preserve"> </v>
      </c>
      <c r="AU43" s="554" t="str">
        <f>LEFT(RIGHT(" "&amp;入力用請求書!AT43,5),1)</f>
        <v xml:space="preserve"> </v>
      </c>
      <c r="AV43" s="554"/>
      <c r="AW43" s="639" t="str">
        <f>LEFT(RIGHT(" "&amp;入力用請求書!AT43,4),1)</f>
        <v xml:space="preserve"> </v>
      </c>
      <c r="AX43" s="640" t="str">
        <f>LEFT(RIGHT(" "&amp;入力用請求書!AT43,3),1)</f>
        <v xml:space="preserve"> </v>
      </c>
      <c r="AY43" s="127" t="str">
        <f>LEFT(RIGHT(" "&amp;入力用請求書!AT43,2),1)</f>
        <v xml:space="preserve"> </v>
      </c>
      <c r="AZ43" s="639" t="str">
        <f>LEFT(RIGHT(" "&amp;入力用請求書!AT43,1),1)</f>
        <v xml:space="preserve"> </v>
      </c>
    </row>
    <row r="44" spans="1:58" s="40" customFormat="1" ht="26.25" customHeight="1">
      <c r="B44" s="425" t="str">
        <f>IF(入力用請求書!B44="","",入力用請求書!B44)</f>
        <v/>
      </c>
      <c r="C44" s="426"/>
      <c r="D44" s="58" t="str">
        <f>IF(入力用請求書!D44="","",入力用請求書!D44)</f>
        <v/>
      </c>
      <c r="E44" s="391" t="str">
        <f>IF(入力用請求書!E44="","",入力用請求書!E44)</f>
        <v/>
      </c>
      <c r="F44" s="392"/>
      <c r="G44" s="392"/>
      <c r="H44" s="392"/>
      <c r="I44" s="392"/>
      <c r="J44" s="392"/>
      <c r="K44" s="393"/>
      <c r="L44" s="377" t="str">
        <f>IF(入力用請求書!N44=0,"",入力用請求書!N44)</f>
        <v/>
      </c>
      <c r="M44" s="378"/>
      <c r="N44" s="379"/>
      <c r="O44" s="63" t="str">
        <f>IF(入力用請求書!Q44=0,"",入力用請求書!Q44)</f>
        <v/>
      </c>
      <c r="P44" s="397" t="str">
        <f>IF(入力用請求書!R44=0,"",入力用請求書!R44)</f>
        <v/>
      </c>
      <c r="Q44" s="398"/>
      <c r="R44" s="398"/>
      <c r="S44" s="399"/>
      <c r="T44" s="122" t="str">
        <f>IF(入力用請求書!V44="","",入力用請求書!V44)</f>
        <v/>
      </c>
      <c r="U44" s="637" t="str">
        <f>LEFT(RIGHT(" "&amp;入力用請求書!W44,8),1)</f>
        <v xml:space="preserve"> </v>
      </c>
      <c r="V44" s="615" t="str">
        <f>LEFT(RIGHT(" "&amp;入力用請求書!W44,7),1)</f>
        <v xml:space="preserve"> </v>
      </c>
      <c r="W44" s="614" t="str">
        <f>LEFT(RIGHT(" "&amp;入力用請求書!W44,6),1)</f>
        <v xml:space="preserve"> </v>
      </c>
      <c r="X44" s="126" t="str">
        <f>LEFT(RIGHT(" "&amp;入力用請求書!W44,5),1)</f>
        <v xml:space="preserve"> </v>
      </c>
      <c r="Y44" s="615" t="str">
        <f>LEFT(RIGHT(" "&amp;入力用請求書!W44,4),1)</f>
        <v xml:space="preserve"> </v>
      </c>
      <c r="Z44" s="614" t="str">
        <f>LEFT(RIGHT(" "&amp;入力用請求書!W44,3),1)</f>
        <v xml:space="preserve"> </v>
      </c>
      <c r="AA44" s="126" t="str">
        <f>LEFT(RIGHT(" "&amp;入力用請求書!W44,2),1)</f>
        <v xml:space="preserve"> </v>
      </c>
      <c r="AB44" s="615" t="str">
        <f>LEFT(RIGHT(" "&amp;入力用請求書!W44,1),1)</f>
        <v xml:space="preserve"> </v>
      </c>
      <c r="AC44" s="34"/>
      <c r="AD44" s="66" t="str">
        <f>IF(入力用請求書!AF44="","",入力用請求書!AF44)</f>
        <v/>
      </c>
      <c r="AE44" s="58" t="str">
        <f>IF(入力用請求書!AG44="","",入力用請求書!AG44)</f>
        <v/>
      </c>
      <c r="AF44" s="391" t="str">
        <f>IF(入力用請求書!AH44="","",入力用請求書!AH44)</f>
        <v/>
      </c>
      <c r="AG44" s="392"/>
      <c r="AH44" s="392"/>
      <c r="AI44" s="393"/>
      <c r="AJ44" s="377" t="str">
        <f>IF(入力用請求書!AL44=0,"",入力用請求書!AL44)</f>
        <v/>
      </c>
      <c r="AK44" s="378"/>
      <c r="AL44" s="379"/>
      <c r="AM44" s="386" t="str">
        <f>IF(入力用請求書!AO44=0,"",入力用請求書!AO44)</f>
        <v/>
      </c>
      <c r="AN44" s="386"/>
      <c r="AO44" s="397" t="str">
        <f>IF(入力用請求書!AQ44=0,"",入力用請求書!AQ44)</f>
        <v/>
      </c>
      <c r="AP44" s="399"/>
      <c r="AQ44" s="122" t="str">
        <f>IF(入力用請求書!AS44="","",入力用請求書!AS44)</f>
        <v/>
      </c>
      <c r="AR44" s="614" t="str">
        <f>LEFT(RIGHT(" "&amp;入力用請求書!AT44,8),1)</f>
        <v xml:space="preserve"> </v>
      </c>
      <c r="AS44" s="615" t="str">
        <f>LEFT(RIGHT(" "&amp;入力用請求書!AT44,7),1)</f>
        <v xml:space="preserve"> </v>
      </c>
      <c r="AT44" s="614" t="str">
        <f>LEFT(RIGHT(" "&amp;入力用請求書!AT44,6),1)</f>
        <v xml:space="preserve"> </v>
      </c>
      <c r="AU44" s="555" t="str">
        <f>LEFT(RIGHT(" "&amp;入力用請求書!AT44,5),1)</f>
        <v xml:space="preserve"> </v>
      </c>
      <c r="AV44" s="555"/>
      <c r="AW44" s="615" t="str">
        <f>LEFT(RIGHT(" "&amp;入力用請求書!AT44,4),1)</f>
        <v xml:space="preserve"> </v>
      </c>
      <c r="AX44" s="614" t="str">
        <f>LEFT(RIGHT(" "&amp;入力用請求書!AT44,3),1)</f>
        <v xml:space="preserve"> </v>
      </c>
      <c r="AY44" s="126" t="str">
        <f>LEFT(RIGHT(" "&amp;入力用請求書!AT44,2),1)</f>
        <v xml:space="preserve"> </v>
      </c>
      <c r="AZ44" s="615" t="str">
        <f>LEFT(RIGHT(" "&amp;入力用請求書!AT44,1),1)</f>
        <v xml:space="preserve"> </v>
      </c>
    </row>
    <row r="45" spans="1:58" s="40" customFormat="1" ht="26.25" customHeight="1">
      <c r="B45" s="425" t="str">
        <f>IF(入力用請求書!B45="","",入力用請求書!B45)</f>
        <v/>
      </c>
      <c r="C45" s="426"/>
      <c r="D45" s="58" t="str">
        <f>IF(入力用請求書!D45="","",入力用請求書!D45)</f>
        <v/>
      </c>
      <c r="E45" s="391" t="str">
        <f>IF(入力用請求書!E45="","",入力用請求書!E45)</f>
        <v/>
      </c>
      <c r="F45" s="392"/>
      <c r="G45" s="392"/>
      <c r="H45" s="392"/>
      <c r="I45" s="392"/>
      <c r="J45" s="392"/>
      <c r="K45" s="393"/>
      <c r="L45" s="377" t="str">
        <f>IF(入力用請求書!N45=0,"",入力用請求書!N45)</f>
        <v/>
      </c>
      <c r="M45" s="378"/>
      <c r="N45" s="379"/>
      <c r="O45" s="63" t="str">
        <f>IF(入力用請求書!Q45=0,"",入力用請求書!Q45)</f>
        <v/>
      </c>
      <c r="P45" s="397" t="str">
        <f>IF(入力用請求書!R45=0,"",入力用請求書!R45)</f>
        <v/>
      </c>
      <c r="Q45" s="398"/>
      <c r="R45" s="398"/>
      <c r="S45" s="399"/>
      <c r="T45" s="122" t="str">
        <f>IF(入力用請求書!V45="","",入力用請求書!V45)</f>
        <v/>
      </c>
      <c r="U45" s="637" t="str">
        <f>LEFT(RIGHT(" "&amp;入力用請求書!W45,8),1)</f>
        <v xml:space="preserve"> </v>
      </c>
      <c r="V45" s="615" t="str">
        <f>LEFT(RIGHT(" "&amp;入力用請求書!W45,7),1)</f>
        <v xml:space="preserve"> </v>
      </c>
      <c r="W45" s="614" t="str">
        <f>LEFT(RIGHT(" "&amp;入力用請求書!W45,6),1)</f>
        <v xml:space="preserve"> </v>
      </c>
      <c r="X45" s="126" t="str">
        <f>LEFT(RIGHT(" "&amp;入力用請求書!W45,5),1)</f>
        <v xml:space="preserve"> </v>
      </c>
      <c r="Y45" s="615" t="str">
        <f>LEFT(RIGHT(" "&amp;入力用請求書!W45,4),1)</f>
        <v xml:space="preserve"> </v>
      </c>
      <c r="Z45" s="614" t="str">
        <f>LEFT(RIGHT(" "&amp;入力用請求書!W45,3),1)</f>
        <v xml:space="preserve"> </v>
      </c>
      <c r="AA45" s="126" t="str">
        <f>LEFT(RIGHT(" "&amp;入力用請求書!W45,2),1)</f>
        <v xml:space="preserve"> </v>
      </c>
      <c r="AB45" s="615" t="str">
        <f>LEFT(RIGHT(" "&amp;入力用請求書!W45,1),1)</f>
        <v xml:space="preserve"> </v>
      </c>
      <c r="AC45" s="34"/>
      <c r="AD45" s="67" t="str">
        <f>IF(入力用請求書!AF45="","",入力用請求書!AF45)</f>
        <v/>
      </c>
      <c r="AE45" s="64" t="str">
        <f>IF(入力用請求書!AG45="","",入力用請求書!AG45)</f>
        <v/>
      </c>
      <c r="AF45" s="388" t="str">
        <f>IF(入力用請求書!AH45="","",入力用請求書!AH45)</f>
        <v/>
      </c>
      <c r="AG45" s="389"/>
      <c r="AH45" s="389"/>
      <c r="AI45" s="390"/>
      <c r="AJ45" s="380" t="str">
        <f>IF(入力用請求書!AL45=0,"",入力用請求書!AL45)</f>
        <v/>
      </c>
      <c r="AK45" s="381"/>
      <c r="AL45" s="382"/>
      <c r="AM45" s="387" t="str">
        <f>IF(入力用請求書!AO45=0,"",入力用請求書!AO45)</f>
        <v/>
      </c>
      <c r="AN45" s="387"/>
      <c r="AO45" s="400" t="str">
        <f>IF(入力用請求書!AQ45=0,"",入力用請求書!AQ45)</f>
        <v/>
      </c>
      <c r="AP45" s="402"/>
      <c r="AQ45" s="122" t="str">
        <f>IF(入力用請求書!AS45="","",入力用請求書!AS45)</f>
        <v/>
      </c>
      <c r="AR45" s="640" t="str">
        <f>LEFT(RIGHT(" "&amp;入力用請求書!AT45,8),1)</f>
        <v xml:space="preserve"> </v>
      </c>
      <c r="AS45" s="639" t="str">
        <f>LEFT(RIGHT(" "&amp;入力用請求書!AT45,7),1)</f>
        <v xml:space="preserve"> </v>
      </c>
      <c r="AT45" s="640" t="str">
        <f>LEFT(RIGHT(" "&amp;入力用請求書!AT45,6),1)</f>
        <v xml:space="preserve"> </v>
      </c>
      <c r="AU45" s="554" t="str">
        <f>LEFT(RIGHT(" "&amp;入力用請求書!AT45,5),1)</f>
        <v xml:space="preserve"> </v>
      </c>
      <c r="AV45" s="554"/>
      <c r="AW45" s="639" t="str">
        <f>LEFT(RIGHT(" "&amp;入力用請求書!AT45,4),1)</f>
        <v xml:space="preserve"> </v>
      </c>
      <c r="AX45" s="640" t="str">
        <f>LEFT(RIGHT(" "&amp;入力用請求書!AT45,3),1)</f>
        <v xml:space="preserve"> </v>
      </c>
      <c r="AY45" s="127" t="str">
        <f>LEFT(RIGHT(" "&amp;入力用請求書!AT45,2),1)</f>
        <v xml:space="preserve"> </v>
      </c>
      <c r="AZ45" s="639" t="str">
        <f>LEFT(RIGHT(" "&amp;入力用請求書!AT45,1),1)</f>
        <v xml:space="preserve"> </v>
      </c>
    </row>
    <row r="46" spans="1:58" s="40" customFormat="1" ht="26.25" customHeight="1">
      <c r="B46" s="425" t="str">
        <f>IF(入力用請求書!B46="","",入力用請求書!B46)</f>
        <v/>
      </c>
      <c r="C46" s="426"/>
      <c r="D46" s="58" t="str">
        <f>IF(入力用請求書!D46="","",入力用請求書!D46)</f>
        <v/>
      </c>
      <c r="E46" s="391" t="str">
        <f>IF(入力用請求書!E46="","",入力用請求書!E46)</f>
        <v/>
      </c>
      <c r="F46" s="392"/>
      <c r="G46" s="392"/>
      <c r="H46" s="392"/>
      <c r="I46" s="392"/>
      <c r="J46" s="392"/>
      <c r="K46" s="393"/>
      <c r="L46" s="377" t="str">
        <f>IF(入力用請求書!N46=0,"",入力用請求書!N46)</f>
        <v/>
      </c>
      <c r="M46" s="378"/>
      <c r="N46" s="379"/>
      <c r="O46" s="63" t="str">
        <f>IF(入力用請求書!Q46=0,"",入力用請求書!Q46)</f>
        <v/>
      </c>
      <c r="P46" s="397" t="str">
        <f>IF(入力用請求書!R46=0,"",入力用請求書!R46)</f>
        <v/>
      </c>
      <c r="Q46" s="398"/>
      <c r="R46" s="398"/>
      <c r="S46" s="399"/>
      <c r="T46" s="122" t="str">
        <f>IF(入力用請求書!V46="","",入力用請求書!V46)</f>
        <v/>
      </c>
      <c r="U46" s="637" t="str">
        <f>LEFT(RIGHT(" "&amp;入力用請求書!W46,8),1)</f>
        <v xml:space="preserve"> </v>
      </c>
      <c r="V46" s="615" t="str">
        <f>LEFT(RIGHT(" "&amp;入力用請求書!W46,7),1)</f>
        <v xml:space="preserve"> </v>
      </c>
      <c r="W46" s="614" t="str">
        <f>LEFT(RIGHT(" "&amp;入力用請求書!W46,6),1)</f>
        <v xml:space="preserve"> </v>
      </c>
      <c r="X46" s="126" t="str">
        <f>LEFT(RIGHT(" "&amp;入力用請求書!W46,5),1)</f>
        <v xml:space="preserve"> </v>
      </c>
      <c r="Y46" s="615" t="str">
        <f>LEFT(RIGHT(" "&amp;入力用請求書!W46,4),1)</f>
        <v xml:space="preserve"> </v>
      </c>
      <c r="Z46" s="614" t="str">
        <f>LEFT(RIGHT(" "&amp;入力用請求書!W46,3),1)</f>
        <v xml:space="preserve"> </v>
      </c>
      <c r="AA46" s="126" t="str">
        <f>LEFT(RIGHT(" "&amp;入力用請求書!W46,2),1)</f>
        <v xml:space="preserve"> </v>
      </c>
      <c r="AB46" s="615" t="str">
        <f>LEFT(RIGHT(" "&amp;入力用請求書!W46,1),1)</f>
        <v xml:space="preserve"> </v>
      </c>
      <c r="AC46" s="34"/>
      <c r="AD46" s="66" t="str">
        <f>IF(入力用請求書!AF46="","",入力用請求書!AF46)</f>
        <v/>
      </c>
      <c r="AE46" s="58" t="str">
        <f>IF(入力用請求書!AG46="","",入力用請求書!AG46)</f>
        <v/>
      </c>
      <c r="AF46" s="391" t="str">
        <f>IF(入力用請求書!AH46="","",入力用請求書!AH46)</f>
        <v/>
      </c>
      <c r="AG46" s="392"/>
      <c r="AH46" s="392"/>
      <c r="AI46" s="393"/>
      <c r="AJ46" s="377" t="str">
        <f>IF(入力用請求書!AL46=0,"",入力用請求書!AL46)</f>
        <v/>
      </c>
      <c r="AK46" s="378"/>
      <c r="AL46" s="379"/>
      <c r="AM46" s="386" t="str">
        <f>IF(入力用請求書!AO46=0,"",入力用請求書!AO46)</f>
        <v/>
      </c>
      <c r="AN46" s="386"/>
      <c r="AO46" s="397" t="str">
        <f>IF(入力用請求書!AQ46=0,"",入力用請求書!AQ46)</f>
        <v/>
      </c>
      <c r="AP46" s="399"/>
      <c r="AQ46" s="122" t="str">
        <f>IF(入力用請求書!AS46="","",入力用請求書!AS46)</f>
        <v/>
      </c>
      <c r="AR46" s="614" t="str">
        <f>LEFT(RIGHT(" "&amp;入力用請求書!AT46,8),1)</f>
        <v xml:space="preserve"> </v>
      </c>
      <c r="AS46" s="615" t="str">
        <f>LEFT(RIGHT(" "&amp;入力用請求書!AT46,7),1)</f>
        <v xml:space="preserve"> </v>
      </c>
      <c r="AT46" s="614" t="str">
        <f>LEFT(RIGHT(" "&amp;入力用請求書!AT46,6),1)</f>
        <v xml:space="preserve"> </v>
      </c>
      <c r="AU46" s="555" t="str">
        <f>LEFT(RIGHT(" "&amp;入力用請求書!AT46,5),1)</f>
        <v xml:space="preserve"> </v>
      </c>
      <c r="AV46" s="555"/>
      <c r="AW46" s="615" t="str">
        <f>LEFT(RIGHT(" "&amp;入力用請求書!AT46,4),1)</f>
        <v xml:space="preserve"> </v>
      </c>
      <c r="AX46" s="614" t="str">
        <f>LEFT(RIGHT(" "&amp;入力用請求書!AT46,3),1)</f>
        <v xml:space="preserve"> </v>
      </c>
      <c r="AY46" s="126" t="str">
        <f>LEFT(RIGHT(" "&amp;入力用請求書!AT46,2),1)</f>
        <v xml:space="preserve"> </v>
      </c>
      <c r="AZ46" s="615" t="str">
        <f>LEFT(RIGHT(" "&amp;入力用請求書!AT46,1),1)</f>
        <v xml:space="preserve"> </v>
      </c>
    </row>
    <row r="47" spans="1:58" s="40" customFormat="1" ht="26.25" customHeight="1">
      <c r="B47" s="425" t="str">
        <f>IF(入力用請求書!B47="","",入力用請求書!B47)</f>
        <v/>
      </c>
      <c r="C47" s="426"/>
      <c r="D47" s="58" t="str">
        <f>IF(入力用請求書!D47="","",入力用請求書!D47)</f>
        <v/>
      </c>
      <c r="E47" s="391" t="str">
        <f>IF(入力用請求書!E47="","",入力用請求書!E47)</f>
        <v/>
      </c>
      <c r="F47" s="392"/>
      <c r="G47" s="392"/>
      <c r="H47" s="392"/>
      <c r="I47" s="392"/>
      <c r="J47" s="392"/>
      <c r="K47" s="393"/>
      <c r="L47" s="377" t="str">
        <f>IF(入力用請求書!N47=0,"",入力用請求書!N47)</f>
        <v/>
      </c>
      <c r="M47" s="378"/>
      <c r="N47" s="379"/>
      <c r="O47" s="63" t="str">
        <f>IF(入力用請求書!Q47=0,"",入力用請求書!Q47)</f>
        <v/>
      </c>
      <c r="P47" s="397" t="str">
        <f>IF(入力用請求書!R47=0,"",入力用請求書!R47)</f>
        <v/>
      </c>
      <c r="Q47" s="398"/>
      <c r="R47" s="398"/>
      <c r="S47" s="399"/>
      <c r="T47" s="122" t="str">
        <f>IF(入力用請求書!V47="","",入力用請求書!V47)</f>
        <v/>
      </c>
      <c r="U47" s="637" t="str">
        <f>LEFT(RIGHT(" "&amp;入力用請求書!W47,8),1)</f>
        <v xml:space="preserve"> </v>
      </c>
      <c r="V47" s="615" t="str">
        <f>LEFT(RIGHT(" "&amp;入力用請求書!W47,7),1)</f>
        <v xml:space="preserve"> </v>
      </c>
      <c r="W47" s="614" t="str">
        <f>LEFT(RIGHT(" "&amp;入力用請求書!W47,6),1)</f>
        <v xml:space="preserve"> </v>
      </c>
      <c r="X47" s="126" t="str">
        <f>LEFT(RIGHT(" "&amp;入力用請求書!W47,5),1)</f>
        <v xml:space="preserve"> </v>
      </c>
      <c r="Y47" s="615" t="str">
        <f>LEFT(RIGHT(" "&amp;入力用請求書!W47,4),1)</f>
        <v xml:space="preserve"> </v>
      </c>
      <c r="Z47" s="614" t="str">
        <f>LEFT(RIGHT(" "&amp;入力用請求書!W47,3),1)</f>
        <v xml:space="preserve"> </v>
      </c>
      <c r="AA47" s="126" t="str">
        <f>LEFT(RIGHT(" "&amp;入力用請求書!W47,2),1)</f>
        <v xml:space="preserve"> </v>
      </c>
      <c r="AB47" s="615" t="str">
        <f>LEFT(RIGHT(" "&amp;入力用請求書!W47,1),1)</f>
        <v xml:space="preserve"> </v>
      </c>
      <c r="AC47" s="34"/>
      <c r="AD47" s="67" t="str">
        <f>IF(入力用請求書!AF47="","",入力用請求書!AF47)</f>
        <v/>
      </c>
      <c r="AE47" s="64" t="str">
        <f>IF(入力用請求書!AG47="","",入力用請求書!AG47)</f>
        <v/>
      </c>
      <c r="AF47" s="388" t="str">
        <f>IF(入力用請求書!AH47="","",入力用請求書!AH47)</f>
        <v/>
      </c>
      <c r="AG47" s="389"/>
      <c r="AH47" s="389"/>
      <c r="AI47" s="390"/>
      <c r="AJ47" s="380" t="str">
        <f>IF(入力用請求書!AL47=0,"",入力用請求書!AL47)</f>
        <v/>
      </c>
      <c r="AK47" s="381"/>
      <c r="AL47" s="382"/>
      <c r="AM47" s="387" t="str">
        <f>IF(入力用請求書!AO47=0,"",入力用請求書!AO47)</f>
        <v/>
      </c>
      <c r="AN47" s="387"/>
      <c r="AO47" s="400" t="str">
        <f>IF(入力用請求書!AQ47=0,"",入力用請求書!AQ47)</f>
        <v/>
      </c>
      <c r="AP47" s="402"/>
      <c r="AQ47" s="122" t="str">
        <f>IF(入力用請求書!AS47="","",入力用請求書!AS47)</f>
        <v/>
      </c>
      <c r="AR47" s="640" t="str">
        <f>LEFT(RIGHT(" "&amp;入力用請求書!AT47,8),1)</f>
        <v xml:space="preserve"> </v>
      </c>
      <c r="AS47" s="639" t="str">
        <f>LEFT(RIGHT(" "&amp;入力用請求書!AT47,7),1)</f>
        <v xml:space="preserve"> </v>
      </c>
      <c r="AT47" s="640" t="str">
        <f>LEFT(RIGHT(" "&amp;入力用請求書!AT47,6),1)</f>
        <v xml:space="preserve"> </v>
      </c>
      <c r="AU47" s="554" t="str">
        <f>LEFT(RIGHT(" "&amp;入力用請求書!AT47,5),1)</f>
        <v xml:space="preserve"> </v>
      </c>
      <c r="AV47" s="554"/>
      <c r="AW47" s="639" t="str">
        <f>LEFT(RIGHT(" "&amp;入力用請求書!AT47,4),1)</f>
        <v xml:space="preserve"> </v>
      </c>
      <c r="AX47" s="640" t="str">
        <f>LEFT(RIGHT(" "&amp;入力用請求書!AT47,3),1)</f>
        <v xml:space="preserve"> </v>
      </c>
      <c r="AY47" s="127" t="str">
        <f>LEFT(RIGHT(" "&amp;入力用請求書!AT47,2),1)</f>
        <v xml:space="preserve"> </v>
      </c>
      <c r="AZ47" s="639" t="str">
        <f>LEFT(RIGHT(" "&amp;入力用請求書!AT47,1),1)</f>
        <v xml:space="preserve"> </v>
      </c>
    </row>
    <row r="48" spans="1:58" s="40" customFormat="1" ht="26.25" customHeight="1">
      <c r="B48" s="425" t="str">
        <f>IF(入力用請求書!B48="","",入力用請求書!B48)</f>
        <v/>
      </c>
      <c r="C48" s="426"/>
      <c r="D48" s="58" t="str">
        <f>IF(入力用請求書!D48="","",入力用請求書!D48)</f>
        <v/>
      </c>
      <c r="E48" s="391" t="str">
        <f>IF(入力用請求書!E48="","",入力用請求書!E48)</f>
        <v/>
      </c>
      <c r="F48" s="392"/>
      <c r="G48" s="392"/>
      <c r="H48" s="392"/>
      <c r="I48" s="392"/>
      <c r="J48" s="392"/>
      <c r="K48" s="393"/>
      <c r="L48" s="377" t="str">
        <f>IF(入力用請求書!N48=0,"",入力用請求書!N48)</f>
        <v/>
      </c>
      <c r="M48" s="378"/>
      <c r="N48" s="379"/>
      <c r="O48" s="63" t="str">
        <f>IF(入力用請求書!Q48=0,"",入力用請求書!Q48)</f>
        <v/>
      </c>
      <c r="P48" s="397" t="str">
        <f>IF(入力用請求書!R48=0,"",入力用請求書!R48)</f>
        <v/>
      </c>
      <c r="Q48" s="398"/>
      <c r="R48" s="398"/>
      <c r="S48" s="399"/>
      <c r="T48" s="122" t="str">
        <f>IF(入力用請求書!V48="","",入力用請求書!V48)</f>
        <v/>
      </c>
      <c r="U48" s="637" t="str">
        <f>LEFT(RIGHT(" "&amp;入力用請求書!W48,8),1)</f>
        <v xml:space="preserve"> </v>
      </c>
      <c r="V48" s="615" t="str">
        <f>LEFT(RIGHT(" "&amp;入力用請求書!W48,7),1)</f>
        <v xml:space="preserve"> </v>
      </c>
      <c r="W48" s="614" t="str">
        <f>LEFT(RIGHT(" "&amp;入力用請求書!W48,6),1)</f>
        <v xml:space="preserve"> </v>
      </c>
      <c r="X48" s="126" t="str">
        <f>LEFT(RIGHT(" "&amp;入力用請求書!W48,5),1)</f>
        <v xml:space="preserve"> </v>
      </c>
      <c r="Y48" s="615" t="str">
        <f>LEFT(RIGHT(" "&amp;入力用請求書!W48,4),1)</f>
        <v xml:space="preserve"> </v>
      </c>
      <c r="Z48" s="614" t="str">
        <f>LEFT(RIGHT(" "&amp;入力用請求書!W48,3),1)</f>
        <v xml:space="preserve"> </v>
      </c>
      <c r="AA48" s="126" t="str">
        <f>LEFT(RIGHT(" "&amp;入力用請求書!W48,2),1)</f>
        <v xml:space="preserve"> </v>
      </c>
      <c r="AB48" s="615" t="str">
        <f>LEFT(RIGHT(" "&amp;入力用請求書!W48,1),1)</f>
        <v xml:space="preserve"> </v>
      </c>
      <c r="AC48" s="34"/>
      <c r="AD48" s="66" t="str">
        <f>IF(入力用請求書!AF48="","",入力用請求書!AF48)</f>
        <v/>
      </c>
      <c r="AE48" s="58" t="str">
        <f>IF(入力用請求書!AG48="","",入力用請求書!AG48)</f>
        <v/>
      </c>
      <c r="AF48" s="391" t="str">
        <f>IF(入力用請求書!AH48="","",入力用請求書!AH48)</f>
        <v/>
      </c>
      <c r="AG48" s="392"/>
      <c r="AH48" s="392"/>
      <c r="AI48" s="393"/>
      <c r="AJ48" s="377" t="str">
        <f>IF(入力用請求書!AL48=0,"",入力用請求書!AL48)</f>
        <v/>
      </c>
      <c r="AK48" s="378"/>
      <c r="AL48" s="379"/>
      <c r="AM48" s="386" t="str">
        <f>IF(入力用請求書!AO48=0,"",入力用請求書!AO48)</f>
        <v/>
      </c>
      <c r="AN48" s="386"/>
      <c r="AO48" s="397" t="str">
        <f>IF(入力用請求書!AQ48=0,"",入力用請求書!AQ48)</f>
        <v/>
      </c>
      <c r="AP48" s="399"/>
      <c r="AQ48" s="122" t="str">
        <f>IF(入力用請求書!AS48="","",入力用請求書!AS48)</f>
        <v/>
      </c>
      <c r="AR48" s="614" t="str">
        <f>LEFT(RIGHT(" "&amp;入力用請求書!AT48,8),1)</f>
        <v xml:space="preserve"> </v>
      </c>
      <c r="AS48" s="615" t="str">
        <f>LEFT(RIGHT(" "&amp;入力用請求書!AT48,7),1)</f>
        <v xml:space="preserve"> </v>
      </c>
      <c r="AT48" s="614" t="str">
        <f>LEFT(RIGHT(" "&amp;入力用請求書!AT48,6),1)</f>
        <v xml:space="preserve"> </v>
      </c>
      <c r="AU48" s="555" t="str">
        <f>LEFT(RIGHT(" "&amp;入力用請求書!AT48,5),1)</f>
        <v xml:space="preserve"> </v>
      </c>
      <c r="AV48" s="555"/>
      <c r="AW48" s="615" t="str">
        <f>LEFT(RIGHT(" "&amp;入力用請求書!AT48,4),1)</f>
        <v xml:space="preserve"> </v>
      </c>
      <c r="AX48" s="614" t="str">
        <f>LEFT(RIGHT(" "&amp;入力用請求書!AT48,3),1)</f>
        <v xml:space="preserve"> </v>
      </c>
      <c r="AY48" s="126" t="str">
        <f>LEFT(RIGHT(" "&amp;入力用請求書!AT48,2),1)</f>
        <v xml:space="preserve"> </v>
      </c>
      <c r="AZ48" s="615" t="str">
        <f>LEFT(RIGHT(" "&amp;入力用請求書!AT48,1),1)</f>
        <v xml:space="preserve"> </v>
      </c>
    </row>
    <row r="49" spans="2:52" s="40" customFormat="1" ht="26.25" customHeight="1">
      <c r="B49" s="425" t="str">
        <f>IF(入力用請求書!B49="","",入力用請求書!B49)</f>
        <v/>
      </c>
      <c r="C49" s="426"/>
      <c r="D49" s="58" t="str">
        <f>IF(入力用請求書!D49="","",入力用請求書!D49)</f>
        <v/>
      </c>
      <c r="E49" s="391" t="str">
        <f>IF(入力用請求書!E49="","",入力用請求書!E49)</f>
        <v/>
      </c>
      <c r="F49" s="392"/>
      <c r="G49" s="392"/>
      <c r="H49" s="392"/>
      <c r="I49" s="392"/>
      <c r="J49" s="392"/>
      <c r="K49" s="393"/>
      <c r="L49" s="377" t="str">
        <f>IF(入力用請求書!N49=0,"",入力用請求書!N49)</f>
        <v/>
      </c>
      <c r="M49" s="378"/>
      <c r="N49" s="379"/>
      <c r="O49" s="63" t="str">
        <f>IF(入力用請求書!Q49=0,"",入力用請求書!Q49)</f>
        <v/>
      </c>
      <c r="P49" s="397" t="str">
        <f>IF(入力用請求書!R49=0,"",入力用請求書!R49)</f>
        <v/>
      </c>
      <c r="Q49" s="398"/>
      <c r="R49" s="398"/>
      <c r="S49" s="399"/>
      <c r="T49" s="122" t="str">
        <f>IF(入力用請求書!V49="","",入力用請求書!V49)</f>
        <v/>
      </c>
      <c r="U49" s="637" t="str">
        <f>LEFT(RIGHT(" "&amp;入力用請求書!W49,8),1)</f>
        <v xml:space="preserve"> </v>
      </c>
      <c r="V49" s="615" t="str">
        <f>LEFT(RIGHT(" "&amp;入力用請求書!W49,7),1)</f>
        <v xml:space="preserve"> </v>
      </c>
      <c r="W49" s="614" t="str">
        <f>LEFT(RIGHT(" "&amp;入力用請求書!W49,6),1)</f>
        <v xml:space="preserve"> </v>
      </c>
      <c r="X49" s="126" t="str">
        <f>LEFT(RIGHT(" "&amp;入力用請求書!W49,5),1)</f>
        <v xml:space="preserve"> </v>
      </c>
      <c r="Y49" s="615" t="str">
        <f>LEFT(RIGHT(" "&amp;入力用請求書!W49,4),1)</f>
        <v xml:space="preserve"> </v>
      </c>
      <c r="Z49" s="614" t="str">
        <f>LEFT(RIGHT(" "&amp;入力用請求書!W49,3),1)</f>
        <v xml:space="preserve"> </v>
      </c>
      <c r="AA49" s="126" t="str">
        <f>LEFT(RIGHT(" "&amp;入力用請求書!W49,2),1)</f>
        <v xml:space="preserve"> </v>
      </c>
      <c r="AB49" s="615" t="str">
        <f>LEFT(RIGHT(" "&amp;入力用請求書!W49,1),1)</f>
        <v xml:space="preserve"> </v>
      </c>
      <c r="AC49" s="34"/>
      <c r="AD49" s="67" t="str">
        <f>IF(入力用請求書!AF49="","",入力用請求書!AF49)</f>
        <v/>
      </c>
      <c r="AE49" s="64" t="str">
        <f>IF(入力用請求書!AG49="","",入力用請求書!AG49)</f>
        <v/>
      </c>
      <c r="AF49" s="388" t="str">
        <f>IF(入力用請求書!AH49="","",入力用請求書!AH49)</f>
        <v/>
      </c>
      <c r="AG49" s="389"/>
      <c r="AH49" s="389"/>
      <c r="AI49" s="390"/>
      <c r="AJ49" s="380" t="str">
        <f>IF(入力用請求書!AL49=0,"",入力用請求書!AL49)</f>
        <v/>
      </c>
      <c r="AK49" s="381"/>
      <c r="AL49" s="382"/>
      <c r="AM49" s="387" t="str">
        <f>IF(入力用請求書!AO49=0,"",入力用請求書!AO49)</f>
        <v/>
      </c>
      <c r="AN49" s="387"/>
      <c r="AO49" s="400" t="str">
        <f>IF(入力用請求書!AQ49=0,"",入力用請求書!AQ49)</f>
        <v/>
      </c>
      <c r="AP49" s="402"/>
      <c r="AQ49" s="122" t="str">
        <f>IF(入力用請求書!AS49="","",入力用請求書!AS49)</f>
        <v/>
      </c>
      <c r="AR49" s="640" t="str">
        <f>LEFT(RIGHT(" "&amp;入力用請求書!AT49,8),1)</f>
        <v xml:space="preserve"> </v>
      </c>
      <c r="AS49" s="639" t="str">
        <f>LEFT(RIGHT(" "&amp;入力用請求書!AT49,7),1)</f>
        <v xml:space="preserve"> </v>
      </c>
      <c r="AT49" s="640" t="str">
        <f>LEFT(RIGHT(" "&amp;入力用請求書!AT49,6),1)</f>
        <v xml:space="preserve"> </v>
      </c>
      <c r="AU49" s="554" t="str">
        <f>LEFT(RIGHT(" "&amp;入力用請求書!AT49,5),1)</f>
        <v xml:space="preserve"> </v>
      </c>
      <c r="AV49" s="554"/>
      <c r="AW49" s="639" t="str">
        <f>LEFT(RIGHT(" "&amp;入力用請求書!AT49,4),1)</f>
        <v xml:space="preserve"> </v>
      </c>
      <c r="AX49" s="640" t="str">
        <f>LEFT(RIGHT(" "&amp;入力用請求書!AT49,3),1)</f>
        <v xml:space="preserve"> </v>
      </c>
      <c r="AY49" s="127" t="str">
        <f>LEFT(RIGHT(" "&amp;入力用請求書!AT49,2),1)</f>
        <v xml:space="preserve"> </v>
      </c>
      <c r="AZ49" s="639" t="str">
        <f>LEFT(RIGHT(" "&amp;入力用請求書!AT49,1),1)</f>
        <v xml:space="preserve"> </v>
      </c>
    </row>
    <row r="50" spans="2:52" s="40" customFormat="1" ht="26.25" customHeight="1">
      <c r="B50" s="425" t="str">
        <f>IF(入力用請求書!B50="","",入力用請求書!B50)</f>
        <v/>
      </c>
      <c r="C50" s="426"/>
      <c r="D50" s="58" t="str">
        <f>IF(入力用請求書!D50="","",入力用請求書!D50)</f>
        <v/>
      </c>
      <c r="E50" s="391" t="str">
        <f>IF(入力用請求書!E50="","",入力用請求書!E50)</f>
        <v/>
      </c>
      <c r="F50" s="392"/>
      <c r="G50" s="392"/>
      <c r="H50" s="392"/>
      <c r="I50" s="392"/>
      <c r="J50" s="392"/>
      <c r="K50" s="393"/>
      <c r="L50" s="377" t="str">
        <f>IF(入力用請求書!N50=0,"",入力用請求書!N50)</f>
        <v/>
      </c>
      <c r="M50" s="378"/>
      <c r="N50" s="379"/>
      <c r="O50" s="63" t="str">
        <f>IF(入力用請求書!Q50=0,"",入力用請求書!Q50)</f>
        <v/>
      </c>
      <c r="P50" s="397" t="str">
        <f>IF(入力用請求書!R50=0,"",入力用請求書!R50)</f>
        <v/>
      </c>
      <c r="Q50" s="398"/>
      <c r="R50" s="398"/>
      <c r="S50" s="399"/>
      <c r="T50" s="122" t="str">
        <f>IF(入力用請求書!V50="","",入力用請求書!V50)</f>
        <v/>
      </c>
      <c r="U50" s="637" t="str">
        <f>LEFT(RIGHT(" "&amp;入力用請求書!W50,8),1)</f>
        <v xml:space="preserve"> </v>
      </c>
      <c r="V50" s="615" t="str">
        <f>LEFT(RIGHT(" "&amp;入力用請求書!W50,7),1)</f>
        <v xml:space="preserve"> </v>
      </c>
      <c r="W50" s="614" t="str">
        <f>LEFT(RIGHT(" "&amp;入力用請求書!W50,6),1)</f>
        <v xml:space="preserve"> </v>
      </c>
      <c r="X50" s="126" t="str">
        <f>LEFT(RIGHT(" "&amp;入力用請求書!W50,5),1)</f>
        <v xml:space="preserve"> </v>
      </c>
      <c r="Y50" s="615" t="str">
        <f>LEFT(RIGHT(" "&amp;入力用請求書!W50,4),1)</f>
        <v xml:space="preserve"> </v>
      </c>
      <c r="Z50" s="614" t="str">
        <f>LEFT(RIGHT(" "&amp;入力用請求書!W50,3),1)</f>
        <v xml:space="preserve"> </v>
      </c>
      <c r="AA50" s="126" t="str">
        <f>LEFT(RIGHT(" "&amp;入力用請求書!W50,2),1)</f>
        <v xml:space="preserve"> </v>
      </c>
      <c r="AB50" s="615" t="str">
        <f>LEFT(RIGHT(" "&amp;入力用請求書!W50,1),1)</f>
        <v xml:space="preserve"> </v>
      </c>
      <c r="AC50" s="34"/>
      <c r="AD50" s="66" t="str">
        <f>IF(入力用請求書!AF50="","",入力用請求書!AF50)</f>
        <v/>
      </c>
      <c r="AE50" s="58" t="str">
        <f>IF(入力用請求書!AG50="","",入力用請求書!AG50)</f>
        <v/>
      </c>
      <c r="AF50" s="391" t="str">
        <f>IF(入力用請求書!AH50="","",入力用請求書!AH50)</f>
        <v/>
      </c>
      <c r="AG50" s="392"/>
      <c r="AH50" s="392"/>
      <c r="AI50" s="393"/>
      <c r="AJ50" s="377" t="str">
        <f>IF(入力用請求書!AL50=0,"",入力用請求書!AL50)</f>
        <v/>
      </c>
      <c r="AK50" s="378"/>
      <c r="AL50" s="379"/>
      <c r="AM50" s="386" t="str">
        <f>IF(入力用請求書!AO50=0,"",入力用請求書!AO50)</f>
        <v/>
      </c>
      <c r="AN50" s="386"/>
      <c r="AO50" s="397" t="str">
        <f>IF(入力用請求書!AQ50=0,"",入力用請求書!AQ50)</f>
        <v/>
      </c>
      <c r="AP50" s="399"/>
      <c r="AQ50" s="122" t="str">
        <f>IF(入力用請求書!AS50="","",入力用請求書!AS50)</f>
        <v/>
      </c>
      <c r="AR50" s="614" t="str">
        <f>LEFT(RIGHT(" "&amp;入力用請求書!AT50,8),1)</f>
        <v xml:space="preserve"> </v>
      </c>
      <c r="AS50" s="615" t="str">
        <f>LEFT(RIGHT(" "&amp;入力用請求書!AT50,7),1)</f>
        <v xml:space="preserve"> </v>
      </c>
      <c r="AT50" s="614" t="str">
        <f>LEFT(RIGHT(" "&amp;入力用請求書!AT50,6),1)</f>
        <v xml:space="preserve"> </v>
      </c>
      <c r="AU50" s="555" t="str">
        <f>LEFT(RIGHT(" "&amp;入力用請求書!AT50,5),1)</f>
        <v xml:space="preserve"> </v>
      </c>
      <c r="AV50" s="555"/>
      <c r="AW50" s="615" t="str">
        <f>LEFT(RIGHT(" "&amp;入力用請求書!AT50,4),1)</f>
        <v xml:space="preserve"> </v>
      </c>
      <c r="AX50" s="614" t="str">
        <f>LEFT(RIGHT(" "&amp;入力用請求書!AT50,3),1)</f>
        <v xml:space="preserve"> </v>
      </c>
      <c r="AY50" s="126" t="str">
        <f>LEFT(RIGHT(" "&amp;入力用請求書!AT50,2),1)</f>
        <v xml:space="preserve"> </v>
      </c>
      <c r="AZ50" s="615" t="str">
        <f>LEFT(RIGHT(" "&amp;入力用請求書!AT50,1),1)</f>
        <v xml:space="preserve"> </v>
      </c>
    </row>
    <row r="51" spans="2:52" s="40" customFormat="1" ht="26.25" customHeight="1">
      <c r="B51" s="423" t="str">
        <f>IF(入力用請求書!B51="","",入力用請求書!B51)</f>
        <v/>
      </c>
      <c r="C51" s="424"/>
      <c r="D51" s="64" t="str">
        <f>IF(入力用請求書!D51="","",入力用請求書!D51)</f>
        <v/>
      </c>
      <c r="E51" s="388" t="str">
        <f>IF(入力用請求書!E51="","",入力用請求書!E51)</f>
        <v/>
      </c>
      <c r="F51" s="389"/>
      <c r="G51" s="389"/>
      <c r="H51" s="389"/>
      <c r="I51" s="389"/>
      <c r="J51" s="389"/>
      <c r="K51" s="390"/>
      <c r="L51" s="380" t="str">
        <f>IF(入力用請求書!N51=0,"",入力用請求書!N51)</f>
        <v/>
      </c>
      <c r="M51" s="381"/>
      <c r="N51" s="382"/>
      <c r="O51" s="65" t="str">
        <f>IF(入力用請求書!Q51=0,"",入力用請求書!Q51)</f>
        <v/>
      </c>
      <c r="P51" s="400" t="str">
        <f>IF(入力用請求書!R51=0,"",入力用請求書!R51)</f>
        <v/>
      </c>
      <c r="Q51" s="401"/>
      <c r="R51" s="401"/>
      <c r="S51" s="402"/>
      <c r="T51" s="122" t="str">
        <f>IF(入力用請求書!V51="","",入力用請求書!V51)</f>
        <v/>
      </c>
      <c r="U51" s="638" t="str">
        <f>LEFT(RIGHT(" "&amp;入力用請求書!W51,8),1)</f>
        <v xml:space="preserve"> </v>
      </c>
      <c r="V51" s="639" t="str">
        <f>LEFT(RIGHT(" "&amp;入力用請求書!W51,7),1)</f>
        <v xml:space="preserve"> </v>
      </c>
      <c r="W51" s="640" t="str">
        <f>LEFT(RIGHT(" "&amp;入力用請求書!W51,6),1)</f>
        <v xml:space="preserve"> </v>
      </c>
      <c r="X51" s="127" t="str">
        <f>LEFT(RIGHT(" "&amp;入力用請求書!W51,5),1)</f>
        <v xml:space="preserve"> </v>
      </c>
      <c r="Y51" s="639" t="str">
        <f>LEFT(RIGHT(" "&amp;入力用請求書!W51,4),1)</f>
        <v xml:space="preserve"> </v>
      </c>
      <c r="Z51" s="640" t="str">
        <f>LEFT(RIGHT(" "&amp;入力用請求書!W51,3),1)</f>
        <v xml:space="preserve"> </v>
      </c>
      <c r="AA51" s="127" t="str">
        <f>LEFT(RIGHT(" "&amp;入力用請求書!W51,2),1)</f>
        <v xml:space="preserve"> </v>
      </c>
      <c r="AB51" s="639" t="str">
        <f>LEFT(RIGHT(" "&amp;入力用請求書!W51,1),1)</f>
        <v xml:space="preserve"> </v>
      </c>
      <c r="AC51" s="34"/>
      <c r="AD51" s="66" t="str">
        <f>IF(入力用請求書!AF51="","",入力用請求書!AF51)</f>
        <v/>
      </c>
      <c r="AE51" s="58" t="str">
        <f>IF(入力用請求書!AG51="","",入力用請求書!AG51)</f>
        <v/>
      </c>
      <c r="AF51" s="391" t="str">
        <f>IF(入力用請求書!AH51="","",入力用請求書!AH51)</f>
        <v/>
      </c>
      <c r="AG51" s="392"/>
      <c r="AH51" s="392"/>
      <c r="AI51" s="393"/>
      <c r="AJ51" s="377" t="str">
        <f>IF(入力用請求書!AL51=0,"",入力用請求書!AL51)</f>
        <v/>
      </c>
      <c r="AK51" s="378"/>
      <c r="AL51" s="379"/>
      <c r="AM51" s="386" t="str">
        <f>IF(入力用請求書!AO51=0,"",入力用請求書!AO51)</f>
        <v/>
      </c>
      <c r="AN51" s="386"/>
      <c r="AO51" s="397" t="str">
        <f>IF(入力用請求書!AQ51=0,"",入力用請求書!AQ51)</f>
        <v/>
      </c>
      <c r="AP51" s="399"/>
      <c r="AQ51" s="122" t="str">
        <f>IF(入力用請求書!AS51="","",入力用請求書!AS51)</f>
        <v/>
      </c>
      <c r="AR51" s="614" t="str">
        <f>LEFT(RIGHT(" "&amp;入力用請求書!AT51,8),1)</f>
        <v xml:space="preserve"> </v>
      </c>
      <c r="AS51" s="615" t="str">
        <f>LEFT(RIGHT(" "&amp;入力用請求書!AT51,7),1)</f>
        <v xml:space="preserve"> </v>
      </c>
      <c r="AT51" s="614" t="str">
        <f>LEFT(RIGHT(" "&amp;入力用請求書!AT51,6),1)</f>
        <v xml:space="preserve"> </v>
      </c>
      <c r="AU51" s="555" t="str">
        <f>LEFT(RIGHT(" "&amp;入力用請求書!AT51,5),1)</f>
        <v xml:space="preserve"> </v>
      </c>
      <c r="AV51" s="555"/>
      <c r="AW51" s="615" t="str">
        <f>LEFT(RIGHT(" "&amp;入力用請求書!AT51,4),1)</f>
        <v xml:space="preserve"> </v>
      </c>
      <c r="AX51" s="614" t="str">
        <f>LEFT(RIGHT(" "&amp;入力用請求書!AT51,3),1)</f>
        <v xml:space="preserve"> </v>
      </c>
      <c r="AY51" s="126" t="str">
        <f>LEFT(RIGHT(" "&amp;入力用請求書!AT51,2),1)</f>
        <v xml:space="preserve"> </v>
      </c>
      <c r="AZ51" s="615" t="str">
        <f>LEFT(RIGHT(" "&amp;入力用請求書!AT51,1),1)</f>
        <v xml:space="preserve"> </v>
      </c>
    </row>
    <row r="52" spans="2:52" s="40" customFormat="1" ht="26.25" customHeight="1">
      <c r="B52" s="425" t="str">
        <f>IF(入力用請求書!B52="","",入力用請求書!B52)</f>
        <v/>
      </c>
      <c r="C52" s="426"/>
      <c r="D52" s="58" t="str">
        <f>IF(入力用請求書!D52="","",入力用請求書!D52)</f>
        <v/>
      </c>
      <c r="E52" s="391" t="str">
        <f>IF(入力用請求書!E52="","",入力用請求書!E52)</f>
        <v/>
      </c>
      <c r="F52" s="392"/>
      <c r="G52" s="392"/>
      <c r="H52" s="392"/>
      <c r="I52" s="392"/>
      <c r="J52" s="392"/>
      <c r="K52" s="393"/>
      <c r="L52" s="377" t="str">
        <f>IF(入力用請求書!N52=0,"",入力用請求書!N52)</f>
        <v/>
      </c>
      <c r="M52" s="378"/>
      <c r="N52" s="379"/>
      <c r="O52" s="63" t="str">
        <f>IF(入力用請求書!Q52=0,"",入力用請求書!Q52)</f>
        <v/>
      </c>
      <c r="P52" s="397" t="str">
        <f>IF(入力用請求書!R52=0,"",入力用請求書!R52)</f>
        <v/>
      </c>
      <c r="Q52" s="398"/>
      <c r="R52" s="398"/>
      <c r="S52" s="399"/>
      <c r="T52" s="122" t="str">
        <f>IF(入力用請求書!V52="","",入力用請求書!V52)</f>
        <v/>
      </c>
      <c r="U52" s="637" t="str">
        <f>LEFT(RIGHT(" "&amp;入力用請求書!W52,8),1)</f>
        <v xml:space="preserve"> </v>
      </c>
      <c r="V52" s="615" t="str">
        <f>LEFT(RIGHT(" "&amp;入力用請求書!W52,7),1)</f>
        <v xml:space="preserve"> </v>
      </c>
      <c r="W52" s="614" t="str">
        <f>LEFT(RIGHT(" "&amp;入力用請求書!W52,6),1)</f>
        <v xml:space="preserve"> </v>
      </c>
      <c r="X52" s="126" t="str">
        <f>LEFT(RIGHT(" "&amp;入力用請求書!W52,5),1)</f>
        <v xml:space="preserve"> </v>
      </c>
      <c r="Y52" s="615" t="str">
        <f>LEFT(RIGHT(" "&amp;入力用請求書!W52,4),1)</f>
        <v xml:space="preserve"> </v>
      </c>
      <c r="Z52" s="614" t="str">
        <f>LEFT(RIGHT(" "&amp;入力用請求書!W52,3),1)</f>
        <v xml:space="preserve"> </v>
      </c>
      <c r="AA52" s="126" t="str">
        <f>LEFT(RIGHT(" "&amp;入力用請求書!W52,2),1)</f>
        <v xml:space="preserve"> </v>
      </c>
      <c r="AB52" s="615" t="str">
        <f>LEFT(RIGHT(" "&amp;入力用請求書!W52,1),1)</f>
        <v xml:space="preserve"> </v>
      </c>
      <c r="AC52" s="34"/>
      <c r="AD52" s="67" t="str">
        <f>IF(入力用請求書!AF52="","",入力用請求書!AF52)</f>
        <v/>
      </c>
      <c r="AE52" s="64" t="str">
        <f>IF(入力用請求書!AG52="","",入力用請求書!AG52)</f>
        <v/>
      </c>
      <c r="AF52" s="388" t="str">
        <f>IF(入力用請求書!AH52="","",入力用請求書!AH52)</f>
        <v/>
      </c>
      <c r="AG52" s="389"/>
      <c r="AH52" s="389"/>
      <c r="AI52" s="390"/>
      <c r="AJ52" s="380" t="str">
        <f>IF(入力用請求書!AL52=0,"",入力用請求書!AL52)</f>
        <v/>
      </c>
      <c r="AK52" s="381"/>
      <c r="AL52" s="382"/>
      <c r="AM52" s="387" t="str">
        <f>IF(入力用請求書!AO52=0,"",入力用請求書!AO52)</f>
        <v/>
      </c>
      <c r="AN52" s="387"/>
      <c r="AO52" s="400" t="str">
        <f>IF(入力用請求書!AQ52=0,"",入力用請求書!AQ52)</f>
        <v/>
      </c>
      <c r="AP52" s="402"/>
      <c r="AQ52" s="122" t="str">
        <f>IF(入力用請求書!AS52="","",入力用請求書!AS52)</f>
        <v/>
      </c>
      <c r="AR52" s="640" t="str">
        <f>LEFT(RIGHT(" "&amp;入力用請求書!AT52,8),1)</f>
        <v xml:space="preserve"> </v>
      </c>
      <c r="AS52" s="639" t="str">
        <f>LEFT(RIGHT(" "&amp;入力用請求書!AT52,7),1)</f>
        <v xml:space="preserve"> </v>
      </c>
      <c r="AT52" s="640" t="str">
        <f>LEFT(RIGHT(" "&amp;入力用請求書!AT52,6),1)</f>
        <v xml:space="preserve"> </v>
      </c>
      <c r="AU52" s="554" t="str">
        <f>LEFT(RIGHT(" "&amp;入力用請求書!AT52,5),1)</f>
        <v xml:space="preserve"> </v>
      </c>
      <c r="AV52" s="554"/>
      <c r="AW52" s="639" t="str">
        <f>LEFT(RIGHT(" "&amp;入力用請求書!AT52,4),1)</f>
        <v xml:space="preserve"> </v>
      </c>
      <c r="AX52" s="640" t="str">
        <f>LEFT(RIGHT(" "&amp;入力用請求書!AT52,3),1)</f>
        <v xml:space="preserve"> </v>
      </c>
      <c r="AY52" s="127" t="str">
        <f>LEFT(RIGHT(" "&amp;入力用請求書!AT52,2),1)</f>
        <v xml:space="preserve"> </v>
      </c>
      <c r="AZ52" s="639" t="str">
        <f>LEFT(RIGHT(" "&amp;入力用請求書!AT52,1),1)</f>
        <v xml:space="preserve"> </v>
      </c>
    </row>
    <row r="53" spans="2:52" s="40" customFormat="1" ht="26.25" customHeight="1">
      <c r="B53" s="423" t="str">
        <f>IF(入力用請求書!B53="","",入力用請求書!B53)</f>
        <v/>
      </c>
      <c r="C53" s="424"/>
      <c r="D53" s="64" t="str">
        <f>IF(入力用請求書!D53="","",入力用請求書!D53)</f>
        <v/>
      </c>
      <c r="E53" s="388" t="str">
        <f>IF(入力用請求書!E53="","",入力用請求書!E53)</f>
        <v/>
      </c>
      <c r="F53" s="389"/>
      <c r="G53" s="389"/>
      <c r="H53" s="389"/>
      <c r="I53" s="389"/>
      <c r="J53" s="389"/>
      <c r="K53" s="390"/>
      <c r="L53" s="380" t="str">
        <f>IF(入力用請求書!N53=0,"",入力用請求書!N53)</f>
        <v/>
      </c>
      <c r="M53" s="381"/>
      <c r="N53" s="382"/>
      <c r="O53" s="65" t="str">
        <f>IF(入力用請求書!Q53=0,"",入力用請求書!Q53)</f>
        <v/>
      </c>
      <c r="P53" s="400" t="str">
        <f>IF(入力用請求書!R53=0,"",入力用請求書!R53)</f>
        <v/>
      </c>
      <c r="Q53" s="401"/>
      <c r="R53" s="401"/>
      <c r="S53" s="402"/>
      <c r="T53" s="122" t="str">
        <f>IF(入力用請求書!V53="","",入力用請求書!V53)</f>
        <v/>
      </c>
      <c r="U53" s="638" t="str">
        <f>LEFT(RIGHT(" "&amp;入力用請求書!W53,8),1)</f>
        <v xml:space="preserve"> </v>
      </c>
      <c r="V53" s="639" t="str">
        <f>LEFT(RIGHT(" "&amp;入力用請求書!W53,7),1)</f>
        <v xml:space="preserve"> </v>
      </c>
      <c r="W53" s="640" t="str">
        <f>LEFT(RIGHT(" "&amp;入力用請求書!W53,6),1)</f>
        <v xml:space="preserve"> </v>
      </c>
      <c r="X53" s="127" t="str">
        <f>LEFT(RIGHT(" "&amp;入力用請求書!W53,5),1)</f>
        <v xml:space="preserve"> </v>
      </c>
      <c r="Y53" s="639" t="str">
        <f>LEFT(RIGHT(" "&amp;入力用請求書!W53,4),1)</f>
        <v xml:space="preserve"> </v>
      </c>
      <c r="Z53" s="640" t="str">
        <f>LEFT(RIGHT(" "&amp;入力用請求書!W53,3),1)</f>
        <v xml:space="preserve"> </v>
      </c>
      <c r="AA53" s="127" t="str">
        <f>LEFT(RIGHT(" "&amp;入力用請求書!W53,2),1)</f>
        <v xml:space="preserve"> </v>
      </c>
      <c r="AB53" s="639" t="str">
        <f>LEFT(RIGHT(" "&amp;入力用請求書!W53,1),1)</f>
        <v xml:space="preserve"> </v>
      </c>
      <c r="AC53" s="34"/>
      <c r="AD53" s="66" t="str">
        <f>IF(入力用請求書!AF53="","",入力用請求書!AF53)</f>
        <v/>
      </c>
      <c r="AE53" s="58" t="str">
        <f>IF(入力用請求書!AG53="","",入力用請求書!AG53)</f>
        <v/>
      </c>
      <c r="AF53" s="391" t="str">
        <f>IF(入力用請求書!AH53="","",入力用請求書!AH53)</f>
        <v/>
      </c>
      <c r="AG53" s="392"/>
      <c r="AH53" s="392"/>
      <c r="AI53" s="393"/>
      <c r="AJ53" s="377" t="str">
        <f>IF(入力用請求書!AL53=0,"",入力用請求書!AL53)</f>
        <v/>
      </c>
      <c r="AK53" s="378"/>
      <c r="AL53" s="379"/>
      <c r="AM53" s="386" t="str">
        <f>IF(入力用請求書!AO53=0,"",入力用請求書!AO53)</f>
        <v/>
      </c>
      <c r="AN53" s="386"/>
      <c r="AO53" s="397" t="str">
        <f>IF(入力用請求書!AQ53=0,"",入力用請求書!AQ53)</f>
        <v/>
      </c>
      <c r="AP53" s="399"/>
      <c r="AQ53" s="122" t="str">
        <f>IF(入力用請求書!AS53="","",入力用請求書!AS53)</f>
        <v/>
      </c>
      <c r="AR53" s="614" t="str">
        <f>LEFT(RIGHT(" "&amp;入力用請求書!AT53,8),1)</f>
        <v xml:space="preserve"> </v>
      </c>
      <c r="AS53" s="615" t="str">
        <f>LEFT(RIGHT(" "&amp;入力用請求書!AT53,7),1)</f>
        <v xml:space="preserve"> </v>
      </c>
      <c r="AT53" s="614" t="str">
        <f>LEFT(RIGHT(" "&amp;入力用請求書!AT53,6),1)</f>
        <v xml:space="preserve"> </v>
      </c>
      <c r="AU53" s="555" t="str">
        <f>LEFT(RIGHT(" "&amp;入力用請求書!AT53,5),1)</f>
        <v xml:space="preserve"> </v>
      </c>
      <c r="AV53" s="555"/>
      <c r="AW53" s="615" t="str">
        <f>LEFT(RIGHT(" "&amp;入力用請求書!AT53,4),1)</f>
        <v xml:space="preserve"> </v>
      </c>
      <c r="AX53" s="614" t="str">
        <f>LEFT(RIGHT(" "&amp;入力用請求書!AT53,3),1)</f>
        <v xml:space="preserve"> </v>
      </c>
      <c r="AY53" s="126" t="str">
        <f>LEFT(RIGHT(" "&amp;入力用請求書!AT53,2),1)</f>
        <v xml:space="preserve"> </v>
      </c>
      <c r="AZ53" s="615" t="str">
        <f>LEFT(RIGHT(" "&amp;入力用請求書!AT53,1),1)</f>
        <v xml:space="preserve"> </v>
      </c>
    </row>
    <row r="54" spans="2:52" s="40" customFormat="1" ht="26.25" customHeight="1">
      <c r="B54" s="425" t="str">
        <f>IF(入力用請求書!B54="","",入力用請求書!B54)</f>
        <v/>
      </c>
      <c r="C54" s="426"/>
      <c r="D54" s="58" t="str">
        <f>IF(入力用請求書!D54="","",入力用請求書!D54)</f>
        <v/>
      </c>
      <c r="E54" s="391" t="str">
        <f>IF(入力用請求書!E54="","",入力用請求書!E54)</f>
        <v/>
      </c>
      <c r="F54" s="392"/>
      <c r="G54" s="392"/>
      <c r="H54" s="392"/>
      <c r="I54" s="392"/>
      <c r="J54" s="392"/>
      <c r="K54" s="393"/>
      <c r="L54" s="377" t="str">
        <f>IF(入力用請求書!N54=0,"",入力用請求書!N54)</f>
        <v/>
      </c>
      <c r="M54" s="378"/>
      <c r="N54" s="379"/>
      <c r="O54" s="63" t="str">
        <f>IF(入力用請求書!Q54=0,"",入力用請求書!Q54)</f>
        <v/>
      </c>
      <c r="P54" s="397" t="str">
        <f>IF(入力用請求書!R54=0,"",入力用請求書!R54)</f>
        <v/>
      </c>
      <c r="Q54" s="398"/>
      <c r="R54" s="398"/>
      <c r="S54" s="399"/>
      <c r="T54" s="122" t="str">
        <f>IF(入力用請求書!V54="","",入力用請求書!V54)</f>
        <v/>
      </c>
      <c r="U54" s="637" t="str">
        <f>LEFT(RIGHT(" "&amp;入力用請求書!W54,8),1)</f>
        <v xml:space="preserve"> </v>
      </c>
      <c r="V54" s="615" t="str">
        <f>LEFT(RIGHT(" "&amp;入力用請求書!W54,7),1)</f>
        <v xml:space="preserve"> </v>
      </c>
      <c r="W54" s="614" t="str">
        <f>LEFT(RIGHT(" "&amp;入力用請求書!W54,6),1)</f>
        <v xml:space="preserve"> </v>
      </c>
      <c r="X54" s="126" t="str">
        <f>LEFT(RIGHT(" "&amp;入力用請求書!W54,5),1)</f>
        <v xml:space="preserve"> </v>
      </c>
      <c r="Y54" s="615" t="str">
        <f>LEFT(RIGHT(" "&amp;入力用請求書!W54,4),1)</f>
        <v xml:space="preserve"> </v>
      </c>
      <c r="Z54" s="614" t="str">
        <f>LEFT(RIGHT(" "&amp;入力用請求書!W54,3),1)</f>
        <v xml:space="preserve"> </v>
      </c>
      <c r="AA54" s="126" t="str">
        <f>LEFT(RIGHT(" "&amp;入力用請求書!W54,2),1)</f>
        <v xml:space="preserve"> </v>
      </c>
      <c r="AB54" s="615" t="str">
        <f>LEFT(RIGHT(" "&amp;入力用請求書!W54,1),1)</f>
        <v xml:space="preserve"> </v>
      </c>
      <c r="AC54" s="34"/>
      <c r="AD54" s="67" t="str">
        <f>IF(入力用請求書!AF54="","",入力用請求書!AF54)</f>
        <v/>
      </c>
      <c r="AE54" s="64" t="str">
        <f>IF(入力用請求書!AG54="","",入力用請求書!AG54)</f>
        <v/>
      </c>
      <c r="AF54" s="388" t="str">
        <f>IF(入力用請求書!AH54="","",入力用請求書!AH54)</f>
        <v/>
      </c>
      <c r="AG54" s="389"/>
      <c r="AH54" s="389"/>
      <c r="AI54" s="390"/>
      <c r="AJ54" s="380" t="str">
        <f>IF(入力用請求書!AL54=0,"",入力用請求書!AL54)</f>
        <v/>
      </c>
      <c r="AK54" s="381"/>
      <c r="AL54" s="382"/>
      <c r="AM54" s="387" t="str">
        <f>IF(入力用請求書!AO54=0,"",入力用請求書!AO54)</f>
        <v/>
      </c>
      <c r="AN54" s="387"/>
      <c r="AO54" s="400" t="str">
        <f>IF(入力用請求書!AQ54=0,"",入力用請求書!AQ54)</f>
        <v/>
      </c>
      <c r="AP54" s="402"/>
      <c r="AQ54" s="122" t="str">
        <f>IF(入力用請求書!AS54="","",入力用請求書!AS54)</f>
        <v/>
      </c>
      <c r="AR54" s="640" t="str">
        <f>LEFT(RIGHT(" "&amp;入力用請求書!AT54,8),1)</f>
        <v xml:space="preserve"> </v>
      </c>
      <c r="AS54" s="639" t="str">
        <f>LEFT(RIGHT(" "&amp;入力用請求書!AT54,7),1)</f>
        <v xml:space="preserve"> </v>
      </c>
      <c r="AT54" s="640" t="str">
        <f>LEFT(RIGHT(" "&amp;入力用請求書!AT54,6),1)</f>
        <v xml:space="preserve"> </v>
      </c>
      <c r="AU54" s="554" t="str">
        <f>LEFT(RIGHT(" "&amp;入力用請求書!AT54,5),1)</f>
        <v xml:space="preserve"> </v>
      </c>
      <c r="AV54" s="554"/>
      <c r="AW54" s="639" t="str">
        <f>LEFT(RIGHT(" "&amp;入力用請求書!AT54,4),1)</f>
        <v xml:space="preserve"> </v>
      </c>
      <c r="AX54" s="640" t="str">
        <f>LEFT(RIGHT(" "&amp;入力用請求書!AT54,3),1)</f>
        <v xml:space="preserve"> </v>
      </c>
      <c r="AY54" s="127" t="str">
        <f>LEFT(RIGHT(" "&amp;入力用請求書!AT54,2),1)</f>
        <v xml:space="preserve"> </v>
      </c>
      <c r="AZ54" s="639" t="str">
        <f>LEFT(RIGHT(" "&amp;入力用請求書!AT54,1),1)</f>
        <v xml:space="preserve"> </v>
      </c>
    </row>
    <row r="55" spans="2:52" s="40" customFormat="1" ht="26.25" customHeight="1">
      <c r="B55" s="423" t="str">
        <f>IF(入力用請求書!B55="","",入力用請求書!B55)</f>
        <v/>
      </c>
      <c r="C55" s="424"/>
      <c r="D55" s="64" t="str">
        <f>IF(入力用請求書!D55="","",入力用請求書!D55)</f>
        <v/>
      </c>
      <c r="E55" s="388" t="str">
        <f>IF(入力用請求書!E55="","",入力用請求書!E55)</f>
        <v/>
      </c>
      <c r="F55" s="389"/>
      <c r="G55" s="389"/>
      <c r="H55" s="389"/>
      <c r="I55" s="389"/>
      <c r="J55" s="389"/>
      <c r="K55" s="390"/>
      <c r="L55" s="380" t="str">
        <f>IF(入力用請求書!N55=0,"",入力用請求書!N55)</f>
        <v/>
      </c>
      <c r="M55" s="381"/>
      <c r="N55" s="382"/>
      <c r="O55" s="65" t="str">
        <f>IF(入力用請求書!Q55=0,"",入力用請求書!Q55)</f>
        <v/>
      </c>
      <c r="P55" s="400" t="str">
        <f>IF(入力用請求書!R55=0,"",入力用請求書!R55)</f>
        <v/>
      </c>
      <c r="Q55" s="401"/>
      <c r="R55" s="401"/>
      <c r="S55" s="402"/>
      <c r="T55" s="122" t="str">
        <f>IF(入力用請求書!V55="","",入力用請求書!V55)</f>
        <v/>
      </c>
      <c r="U55" s="638" t="str">
        <f>LEFT(RIGHT(" "&amp;入力用請求書!W55,8),1)</f>
        <v xml:space="preserve"> </v>
      </c>
      <c r="V55" s="639" t="str">
        <f>LEFT(RIGHT(" "&amp;入力用請求書!W55,7),1)</f>
        <v xml:space="preserve"> </v>
      </c>
      <c r="W55" s="640" t="str">
        <f>LEFT(RIGHT(" "&amp;入力用請求書!W55,6),1)</f>
        <v xml:space="preserve"> </v>
      </c>
      <c r="X55" s="127" t="str">
        <f>LEFT(RIGHT(" "&amp;入力用請求書!W55,5),1)</f>
        <v xml:space="preserve"> </v>
      </c>
      <c r="Y55" s="639" t="str">
        <f>LEFT(RIGHT(" "&amp;入力用請求書!W55,4),1)</f>
        <v xml:space="preserve"> </v>
      </c>
      <c r="Z55" s="640" t="str">
        <f>LEFT(RIGHT(" "&amp;入力用請求書!W55,3),1)</f>
        <v xml:space="preserve"> </v>
      </c>
      <c r="AA55" s="127" t="str">
        <f>LEFT(RIGHT(" "&amp;入力用請求書!W55,2),1)</f>
        <v xml:space="preserve"> </v>
      </c>
      <c r="AB55" s="639" t="str">
        <f>LEFT(RIGHT(" "&amp;入力用請求書!W55,1),1)</f>
        <v xml:space="preserve"> </v>
      </c>
      <c r="AC55" s="34"/>
      <c r="AD55" s="66" t="str">
        <f>IF(入力用請求書!AF55="","",入力用請求書!AF55)</f>
        <v/>
      </c>
      <c r="AE55" s="58" t="str">
        <f>IF(入力用請求書!AG55="","",入力用請求書!AG55)</f>
        <v/>
      </c>
      <c r="AF55" s="391" t="str">
        <f>IF(入力用請求書!AH55="","",入力用請求書!AH55)</f>
        <v/>
      </c>
      <c r="AG55" s="392"/>
      <c r="AH55" s="392"/>
      <c r="AI55" s="393"/>
      <c r="AJ55" s="377" t="str">
        <f>IF(入力用請求書!AL55=0,"",入力用請求書!AL55)</f>
        <v/>
      </c>
      <c r="AK55" s="378"/>
      <c r="AL55" s="379"/>
      <c r="AM55" s="386" t="str">
        <f>IF(入力用請求書!AO55=0,"",入力用請求書!AO55)</f>
        <v/>
      </c>
      <c r="AN55" s="386"/>
      <c r="AO55" s="397" t="str">
        <f>IF(入力用請求書!AQ55=0,"",入力用請求書!AQ55)</f>
        <v/>
      </c>
      <c r="AP55" s="399"/>
      <c r="AQ55" s="122" t="str">
        <f>IF(入力用請求書!AS55="","",入力用請求書!AS55)</f>
        <v/>
      </c>
      <c r="AR55" s="614" t="str">
        <f>LEFT(RIGHT(" "&amp;入力用請求書!AT55,8),1)</f>
        <v xml:space="preserve"> </v>
      </c>
      <c r="AS55" s="615" t="str">
        <f>LEFT(RIGHT(" "&amp;入力用請求書!AT55,7),1)</f>
        <v xml:space="preserve"> </v>
      </c>
      <c r="AT55" s="614" t="str">
        <f>LEFT(RIGHT(" "&amp;入力用請求書!AT55,6),1)</f>
        <v xml:space="preserve"> </v>
      </c>
      <c r="AU55" s="555" t="str">
        <f>LEFT(RIGHT(" "&amp;入力用請求書!AT55,5),1)</f>
        <v xml:space="preserve"> </v>
      </c>
      <c r="AV55" s="555"/>
      <c r="AW55" s="615" t="str">
        <f>LEFT(RIGHT(" "&amp;入力用請求書!AT55,4),1)</f>
        <v xml:space="preserve"> </v>
      </c>
      <c r="AX55" s="614" t="str">
        <f>LEFT(RIGHT(" "&amp;入力用請求書!AT55,3),1)</f>
        <v xml:space="preserve"> </v>
      </c>
      <c r="AY55" s="126" t="str">
        <f>LEFT(RIGHT(" "&amp;入力用請求書!AT55,2),1)</f>
        <v xml:space="preserve"> </v>
      </c>
      <c r="AZ55" s="615" t="str">
        <f>LEFT(RIGHT(" "&amp;入力用請求書!AT55,1),1)</f>
        <v xml:space="preserve"> </v>
      </c>
    </row>
    <row r="56" spans="2:52" s="40" customFormat="1" ht="26.25" customHeight="1">
      <c r="B56" s="425" t="str">
        <f>IF(入力用請求書!B56="","",入力用請求書!B56)</f>
        <v/>
      </c>
      <c r="C56" s="426"/>
      <c r="D56" s="58" t="str">
        <f>IF(入力用請求書!D56="","",入力用請求書!D56)</f>
        <v/>
      </c>
      <c r="E56" s="391" t="str">
        <f>IF(入力用請求書!E56="","",入力用請求書!E56)</f>
        <v/>
      </c>
      <c r="F56" s="392"/>
      <c r="G56" s="392"/>
      <c r="H56" s="392"/>
      <c r="I56" s="392"/>
      <c r="J56" s="392"/>
      <c r="K56" s="393"/>
      <c r="L56" s="377" t="str">
        <f>IF(入力用請求書!N56=0,"",入力用請求書!N56)</f>
        <v/>
      </c>
      <c r="M56" s="378"/>
      <c r="N56" s="379"/>
      <c r="O56" s="63" t="str">
        <f>IF(入力用請求書!Q56=0,"",入力用請求書!Q56)</f>
        <v/>
      </c>
      <c r="P56" s="397" t="str">
        <f>IF(入力用請求書!R56=0,"",入力用請求書!R56)</f>
        <v/>
      </c>
      <c r="Q56" s="398"/>
      <c r="R56" s="398"/>
      <c r="S56" s="399"/>
      <c r="T56" s="122" t="str">
        <f>IF(入力用請求書!V56="","",入力用請求書!V56)</f>
        <v/>
      </c>
      <c r="U56" s="637" t="str">
        <f>LEFT(RIGHT(" "&amp;入力用請求書!W56,8),1)</f>
        <v xml:space="preserve"> </v>
      </c>
      <c r="V56" s="615" t="str">
        <f>LEFT(RIGHT(" "&amp;入力用請求書!W56,7),1)</f>
        <v xml:space="preserve"> </v>
      </c>
      <c r="W56" s="614" t="str">
        <f>LEFT(RIGHT(" "&amp;入力用請求書!W56,6),1)</f>
        <v xml:space="preserve"> </v>
      </c>
      <c r="X56" s="126" t="str">
        <f>LEFT(RIGHT(" "&amp;入力用請求書!W56,5),1)</f>
        <v xml:space="preserve"> </v>
      </c>
      <c r="Y56" s="615" t="str">
        <f>LEFT(RIGHT(" "&amp;入力用請求書!W56,4),1)</f>
        <v xml:space="preserve"> </v>
      </c>
      <c r="Z56" s="614" t="str">
        <f>LEFT(RIGHT(" "&amp;入力用請求書!W56,3),1)</f>
        <v xml:space="preserve"> </v>
      </c>
      <c r="AA56" s="126" t="str">
        <f>LEFT(RIGHT(" "&amp;入力用請求書!W56,2),1)</f>
        <v xml:space="preserve"> </v>
      </c>
      <c r="AB56" s="615" t="str">
        <f>LEFT(RIGHT(" "&amp;入力用請求書!W56,1),1)</f>
        <v xml:space="preserve"> </v>
      </c>
      <c r="AC56" s="34"/>
      <c r="AD56" s="67" t="str">
        <f>IF(入力用請求書!AF56="","",入力用請求書!AF56)</f>
        <v/>
      </c>
      <c r="AE56" s="64" t="str">
        <f>IF(入力用請求書!AG56="","",入力用請求書!AG56)</f>
        <v/>
      </c>
      <c r="AF56" s="388" t="str">
        <f>IF(入力用請求書!AH56="","",入力用請求書!AH56)</f>
        <v/>
      </c>
      <c r="AG56" s="389"/>
      <c r="AH56" s="389"/>
      <c r="AI56" s="390"/>
      <c r="AJ56" s="380" t="str">
        <f>IF(入力用請求書!AL56=0,"",入力用請求書!AL56)</f>
        <v/>
      </c>
      <c r="AK56" s="381"/>
      <c r="AL56" s="382"/>
      <c r="AM56" s="387" t="str">
        <f>IF(入力用請求書!AO56=0,"",入力用請求書!AO56)</f>
        <v/>
      </c>
      <c r="AN56" s="387"/>
      <c r="AO56" s="400" t="str">
        <f>IF(入力用請求書!AQ56=0,"",入力用請求書!AQ56)</f>
        <v/>
      </c>
      <c r="AP56" s="402"/>
      <c r="AQ56" s="122" t="str">
        <f>IF(入力用請求書!AS56="","",入力用請求書!AS56)</f>
        <v/>
      </c>
      <c r="AR56" s="640" t="str">
        <f>LEFT(RIGHT(" "&amp;入力用請求書!AT56,8),1)</f>
        <v xml:space="preserve"> </v>
      </c>
      <c r="AS56" s="639" t="str">
        <f>LEFT(RIGHT(" "&amp;入力用請求書!AT56,7),1)</f>
        <v xml:space="preserve"> </v>
      </c>
      <c r="AT56" s="640" t="str">
        <f>LEFT(RIGHT(" "&amp;入力用請求書!AT56,6),1)</f>
        <v xml:space="preserve"> </v>
      </c>
      <c r="AU56" s="554" t="str">
        <f>LEFT(RIGHT(" "&amp;入力用請求書!AT56,5),1)</f>
        <v xml:space="preserve"> </v>
      </c>
      <c r="AV56" s="554"/>
      <c r="AW56" s="639" t="str">
        <f>LEFT(RIGHT(" "&amp;入力用請求書!AT56,4),1)</f>
        <v xml:space="preserve"> </v>
      </c>
      <c r="AX56" s="640" t="str">
        <f>LEFT(RIGHT(" "&amp;入力用請求書!AT56,3),1)</f>
        <v xml:space="preserve"> </v>
      </c>
      <c r="AY56" s="127" t="str">
        <f>LEFT(RIGHT(" "&amp;入力用請求書!AT56,2),1)</f>
        <v xml:space="preserve"> </v>
      </c>
      <c r="AZ56" s="639" t="str">
        <f>LEFT(RIGHT(" "&amp;入力用請求書!AT56,1),1)</f>
        <v xml:space="preserve"> </v>
      </c>
    </row>
    <row r="57" spans="2:52" s="40" customFormat="1" ht="26.25" customHeight="1">
      <c r="B57" s="423" t="str">
        <f>IF(入力用請求書!B57="","",入力用請求書!B57)</f>
        <v/>
      </c>
      <c r="C57" s="424"/>
      <c r="D57" s="64" t="str">
        <f>IF(入力用請求書!D57="","",入力用請求書!D57)</f>
        <v/>
      </c>
      <c r="E57" s="388" t="str">
        <f>IF(入力用請求書!E57="","",入力用請求書!E57)</f>
        <v/>
      </c>
      <c r="F57" s="389"/>
      <c r="G57" s="389"/>
      <c r="H57" s="389"/>
      <c r="I57" s="389"/>
      <c r="J57" s="389"/>
      <c r="K57" s="390"/>
      <c r="L57" s="380" t="str">
        <f>IF(入力用請求書!N57=0,"",入力用請求書!N57)</f>
        <v/>
      </c>
      <c r="M57" s="381"/>
      <c r="N57" s="382"/>
      <c r="O57" s="65" t="str">
        <f>IF(入力用請求書!Q57=0,"",入力用請求書!Q57)</f>
        <v/>
      </c>
      <c r="P57" s="400" t="str">
        <f>IF(入力用請求書!R57=0,"",入力用請求書!R57)</f>
        <v/>
      </c>
      <c r="Q57" s="401"/>
      <c r="R57" s="401"/>
      <c r="S57" s="402"/>
      <c r="T57" s="122" t="str">
        <f>IF(入力用請求書!V57="","",入力用請求書!V57)</f>
        <v/>
      </c>
      <c r="U57" s="638" t="str">
        <f>LEFT(RIGHT(" "&amp;入力用請求書!W57,8),1)</f>
        <v xml:space="preserve"> </v>
      </c>
      <c r="V57" s="639" t="str">
        <f>LEFT(RIGHT(" "&amp;入力用請求書!W57,7),1)</f>
        <v xml:space="preserve"> </v>
      </c>
      <c r="W57" s="640" t="str">
        <f>LEFT(RIGHT(" "&amp;入力用請求書!W57,6),1)</f>
        <v xml:space="preserve"> </v>
      </c>
      <c r="X57" s="127" t="str">
        <f>LEFT(RIGHT(" "&amp;入力用請求書!W57,5),1)</f>
        <v xml:space="preserve"> </v>
      </c>
      <c r="Y57" s="639" t="str">
        <f>LEFT(RIGHT(" "&amp;入力用請求書!W57,4),1)</f>
        <v xml:space="preserve"> </v>
      </c>
      <c r="Z57" s="640" t="str">
        <f>LEFT(RIGHT(" "&amp;入力用請求書!W57,3),1)</f>
        <v xml:space="preserve"> </v>
      </c>
      <c r="AA57" s="127" t="str">
        <f>LEFT(RIGHT(" "&amp;入力用請求書!W57,2),1)</f>
        <v xml:space="preserve"> </v>
      </c>
      <c r="AB57" s="639" t="str">
        <f>LEFT(RIGHT(" "&amp;入力用請求書!W57,1),1)</f>
        <v xml:space="preserve"> </v>
      </c>
      <c r="AC57" s="34"/>
      <c r="AD57" s="66" t="str">
        <f>IF(入力用請求書!AF57="","",入力用請求書!AF57)</f>
        <v/>
      </c>
      <c r="AE57" s="58" t="str">
        <f>IF(入力用請求書!AG57="","",入力用請求書!AG57)</f>
        <v/>
      </c>
      <c r="AF57" s="391" t="str">
        <f>IF(入力用請求書!AH57="","",入力用請求書!AH57)</f>
        <v/>
      </c>
      <c r="AG57" s="392"/>
      <c r="AH57" s="392"/>
      <c r="AI57" s="393"/>
      <c r="AJ57" s="377" t="str">
        <f>IF(入力用請求書!AL57=0,"",入力用請求書!AL57)</f>
        <v/>
      </c>
      <c r="AK57" s="378"/>
      <c r="AL57" s="379"/>
      <c r="AM57" s="386" t="str">
        <f>IF(入力用請求書!AO57=0,"",入力用請求書!AO57)</f>
        <v/>
      </c>
      <c r="AN57" s="386"/>
      <c r="AO57" s="397" t="str">
        <f>IF(入力用請求書!AQ57=0,"",入力用請求書!AQ57)</f>
        <v/>
      </c>
      <c r="AP57" s="399"/>
      <c r="AQ57" s="122" t="str">
        <f>IF(入力用請求書!AS57="","",入力用請求書!AS57)</f>
        <v/>
      </c>
      <c r="AR57" s="614" t="str">
        <f>LEFT(RIGHT(" "&amp;入力用請求書!AT57,8),1)</f>
        <v xml:space="preserve"> </v>
      </c>
      <c r="AS57" s="615" t="str">
        <f>LEFT(RIGHT(" "&amp;入力用請求書!AT57,7),1)</f>
        <v xml:space="preserve"> </v>
      </c>
      <c r="AT57" s="614" t="str">
        <f>LEFT(RIGHT(" "&amp;入力用請求書!AT57,6),1)</f>
        <v xml:space="preserve"> </v>
      </c>
      <c r="AU57" s="555" t="str">
        <f>LEFT(RIGHT(" "&amp;入力用請求書!AT57,5),1)</f>
        <v xml:space="preserve"> </v>
      </c>
      <c r="AV57" s="555"/>
      <c r="AW57" s="615" t="str">
        <f>LEFT(RIGHT(" "&amp;入力用請求書!AT57,4),1)</f>
        <v xml:space="preserve"> </v>
      </c>
      <c r="AX57" s="614" t="str">
        <f>LEFT(RIGHT(" "&amp;入力用請求書!AT57,3),1)</f>
        <v xml:space="preserve"> </v>
      </c>
      <c r="AY57" s="126" t="str">
        <f>LEFT(RIGHT(" "&amp;入力用請求書!AT57,2),1)</f>
        <v xml:space="preserve"> </v>
      </c>
      <c r="AZ57" s="615" t="str">
        <f>LEFT(RIGHT(" "&amp;入力用請求書!AT57,1),1)</f>
        <v xml:space="preserve"> </v>
      </c>
    </row>
    <row r="58" spans="2:52" s="40" customFormat="1" ht="26.25" customHeight="1">
      <c r="B58" s="425" t="str">
        <f>IF(入力用請求書!B58="","",入力用請求書!B58)</f>
        <v/>
      </c>
      <c r="C58" s="426"/>
      <c r="D58" s="58" t="str">
        <f>IF(入力用請求書!D58="","",入力用請求書!D58)</f>
        <v/>
      </c>
      <c r="E58" s="391" t="str">
        <f>IF(入力用請求書!E58="","",入力用請求書!E58)</f>
        <v/>
      </c>
      <c r="F58" s="392"/>
      <c r="G58" s="392"/>
      <c r="H58" s="392"/>
      <c r="I58" s="392"/>
      <c r="J58" s="392"/>
      <c r="K58" s="393"/>
      <c r="L58" s="377" t="str">
        <f>IF(入力用請求書!N58=0,"",入力用請求書!N58)</f>
        <v/>
      </c>
      <c r="M58" s="378"/>
      <c r="N58" s="379"/>
      <c r="O58" s="63" t="str">
        <f>IF(入力用請求書!Q58=0,"",入力用請求書!Q58)</f>
        <v/>
      </c>
      <c r="P58" s="397" t="str">
        <f>IF(入力用請求書!R58=0,"",入力用請求書!R58)</f>
        <v/>
      </c>
      <c r="Q58" s="398"/>
      <c r="R58" s="398"/>
      <c r="S58" s="399"/>
      <c r="T58" s="122" t="str">
        <f>IF(入力用請求書!V58="","",入力用請求書!V58)</f>
        <v/>
      </c>
      <c r="U58" s="637" t="str">
        <f>LEFT(RIGHT(" "&amp;入力用請求書!W58,8),1)</f>
        <v xml:space="preserve"> </v>
      </c>
      <c r="V58" s="615" t="str">
        <f>LEFT(RIGHT(" "&amp;入力用請求書!W58,7),1)</f>
        <v xml:space="preserve"> </v>
      </c>
      <c r="W58" s="614" t="str">
        <f>LEFT(RIGHT(" "&amp;入力用請求書!W58,6),1)</f>
        <v xml:space="preserve"> </v>
      </c>
      <c r="X58" s="126" t="str">
        <f>LEFT(RIGHT(" "&amp;入力用請求書!W58,5),1)</f>
        <v xml:space="preserve"> </v>
      </c>
      <c r="Y58" s="615" t="str">
        <f>LEFT(RIGHT(" "&amp;入力用請求書!W58,4),1)</f>
        <v xml:space="preserve"> </v>
      </c>
      <c r="Z58" s="614" t="str">
        <f>LEFT(RIGHT(" "&amp;入力用請求書!W58,3),1)</f>
        <v xml:space="preserve"> </v>
      </c>
      <c r="AA58" s="126" t="str">
        <f>LEFT(RIGHT(" "&amp;入力用請求書!W58,2),1)</f>
        <v xml:space="preserve"> </v>
      </c>
      <c r="AB58" s="615" t="str">
        <f>LEFT(RIGHT(" "&amp;入力用請求書!W58,1),1)</f>
        <v xml:space="preserve"> </v>
      </c>
      <c r="AC58" s="34"/>
      <c r="AD58" s="67" t="str">
        <f>IF(入力用請求書!AF58="","",入力用請求書!AF58)</f>
        <v/>
      </c>
      <c r="AE58" s="64" t="str">
        <f>IF(入力用請求書!AG58="","",入力用請求書!AG58)</f>
        <v/>
      </c>
      <c r="AF58" s="388" t="str">
        <f>IF(入力用請求書!AH58="","",入力用請求書!AH58)</f>
        <v/>
      </c>
      <c r="AG58" s="389"/>
      <c r="AH58" s="389"/>
      <c r="AI58" s="390"/>
      <c r="AJ58" s="380" t="str">
        <f>IF(入力用請求書!AL58=0,"",入力用請求書!AL58)</f>
        <v/>
      </c>
      <c r="AK58" s="381"/>
      <c r="AL58" s="382"/>
      <c r="AM58" s="387" t="str">
        <f>IF(入力用請求書!AO58=0,"",入力用請求書!AO58)</f>
        <v/>
      </c>
      <c r="AN58" s="387"/>
      <c r="AO58" s="400" t="str">
        <f>IF(入力用請求書!AQ58=0,"",入力用請求書!AQ58)</f>
        <v/>
      </c>
      <c r="AP58" s="402"/>
      <c r="AQ58" s="122" t="str">
        <f>IF(入力用請求書!AS58="","",入力用請求書!AS58)</f>
        <v/>
      </c>
      <c r="AR58" s="640" t="str">
        <f>LEFT(RIGHT(" "&amp;入力用請求書!AT58,8),1)</f>
        <v xml:space="preserve"> </v>
      </c>
      <c r="AS58" s="639" t="str">
        <f>LEFT(RIGHT(" "&amp;入力用請求書!AT58,7),1)</f>
        <v xml:space="preserve"> </v>
      </c>
      <c r="AT58" s="640" t="str">
        <f>LEFT(RIGHT(" "&amp;入力用請求書!AT58,6),1)</f>
        <v xml:space="preserve"> </v>
      </c>
      <c r="AU58" s="554" t="str">
        <f>LEFT(RIGHT(" "&amp;入力用請求書!AT58,5),1)</f>
        <v xml:space="preserve"> </v>
      </c>
      <c r="AV58" s="554"/>
      <c r="AW58" s="639" t="str">
        <f>LEFT(RIGHT(" "&amp;入力用請求書!AT58,4),1)</f>
        <v xml:space="preserve"> </v>
      </c>
      <c r="AX58" s="640" t="str">
        <f>LEFT(RIGHT(" "&amp;入力用請求書!AT58,3),1)</f>
        <v xml:space="preserve"> </v>
      </c>
      <c r="AY58" s="127" t="str">
        <f>LEFT(RIGHT(" "&amp;入力用請求書!AT58,2),1)</f>
        <v xml:space="preserve"> </v>
      </c>
      <c r="AZ58" s="639" t="str">
        <f>LEFT(RIGHT(" "&amp;入力用請求書!AT58,1),1)</f>
        <v xml:space="preserve"> </v>
      </c>
    </row>
    <row r="59" spans="2:52" s="40" customFormat="1" ht="26.25" customHeight="1">
      <c r="B59" s="423" t="str">
        <f>IF(入力用請求書!B59="","",入力用請求書!B59)</f>
        <v/>
      </c>
      <c r="C59" s="424"/>
      <c r="D59" s="64" t="str">
        <f>IF(入力用請求書!D59="","",入力用請求書!D59)</f>
        <v/>
      </c>
      <c r="E59" s="388" t="str">
        <f>IF(入力用請求書!E59="","",入力用請求書!E59)</f>
        <v/>
      </c>
      <c r="F59" s="389"/>
      <c r="G59" s="389"/>
      <c r="H59" s="389"/>
      <c r="I59" s="389"/>
      <c r="J59" s="389"/>
      <c r="K59" s="390"/>
      <c r="L59" s="380" t="str">
        <f>IF(入力用請求書!N59=0,"",入力用請求書!N59)</f>
        <v/>
      </c>
      <c r="M59" s="381"/>
      <c r="N59" s="382"/>
      <c r="O59" s="65" t="str">
        <f>IF(入力用請求書!Q59=0,"",入力用請求書!Q59)</f>
        <v/>
      </c>
      <c r="P59" s="400" t="str">
        <f>IF(入力用請求書!R59=0,"",入力用請求書!R59)</f>
        <v/>
      </c>
      <c r="Q59" s="401"/>
      <c r="R59" s="401"/>
      <c r="S59" s="402"/>
      <c r="T59" s="122" t="str">
        <f>IF(入力用請求書!V59="","",入力用請求書!V59)</f>
        <v/>
      </c>
      <c r="U59" s="638" t="str">
        <f>LEFT(RIGHT(" "&amp;入力用請求書!W59,8),1)</f>
        <v xml:space="preserve"> </v>
      </c>
      <c r="V59" s="639" t="str">
        <f>LEFT(RIGHT(" "&amp;入力用請求書!W59,7),1)</f>
        <v xml:space="preserve"> </v>
      </c>
      <c r="W59" s="640" t="str">
        <f>LEFT(RIGHT(" "&amp;入力用請求書!W59,6),1)</f>
        <v xml:space="preserve"> </v>
      </c>
      <c r="X59" s="127" t="str">
        <f>LEFT(RIGHT(" "&amp;入力用請求書!W59,5),1)</f>
        <v xml:space="preserve"> </v>
      </c>
      <c r="Y59" s="639" t="str">
        <f>LEFT(RIGHT(" "&amp;入力用請求書!W59,4),1)</f>
        <v xml:space="preserve"> </v>
      </c>
      <c r="Z59" s="640" t="str">
        <f>LEFT(RIGHT(" "&amp;入力用請求書!W59,3),1)</f>
        <v xml:space="preserve"> </v>
      </c>
      <c r="AA59" s="127" t="str">
        <f>LEFT(RIGHT(" "&amp;入力用請求書!W59,2),1)</f>
        <v xml:space="preserve"> </v>
      </c>
      <c r="AB59" s="639" t="str">
        <f>LEFT(RIGHT(" "&amp;入力用請求書!W59,1),1)</f>
        <v xml:space="preserve"> </v>
      </c>
      <c r="AC59" s="34"/>
      <c r="AD59" s="66" t="str">
        <f>IF(入力用請求書!AF59="","",入力用請求書!AF59)</f>
        <v/>
      </c>
      <c r="AE59" s="58" t="str">
        <f>IF(入力用請求書!AG59="","",入力用請求書!AG59)</f>
        <v/>
      </c>
      <c r="AF59" s="391" t="str">
        <f>IF(入力用請求書!AH59="","",入力用請求書!AH59)</f>
        <v/>
      </c>
      <c r="AG59" s="392"/>
      <c r="AH59" s="392"/>
      <c r="AI59" s="393"/>
      <c r="AJ59" s="377" t="str">
        <f>IF(入力用請求書!AL59=0,"",入力用請求書!AL59)</f>
        <v/>
      </c>
      <c r="AK59" s="378"/>
      <c r="AL59" s="379"/>
      <c r="AM59" s="386" t="str">
        <f>IF(入力用請求書!AO59=0,"",入力用請求書!AO59)</f>
        <v/>
      </c>
      <c r="AN59" s="386"/>
      <c r="AO59" s="397" t="str">
        <f>IF(入力用請求書!AQ59=0,"",入力用請求書!AQ59)</f>
        <v/>
      </c>
      <c r="AP59" s="399"/>
      <c r="AQ59" s="122" t="str">
        <f>IF(入力用請求書!AS59="","",入力用請求書!AS59)</f>
        <v/>
      </c>
      <c r="AR59" s="614" t="str">
        <f>LEFT(RIGHT(" "&amp;入力用請求書!AT59,8),1)</f>
        <v xml:space="preserve"> </v>
      </c>
      <c r="AS59" s="615" t="str">
        <f>LEFT(RIGHT(" "&amp;入力用請求書!AT59,7),1)</f>
        <v xml:space="preserve"> </v>
      </c>
      <c r="AT59" s="614" t="str">
        <f>LEFT(RIGHT(" "&amp;入力用請求書!AT59,6),1)</f>
        <v xml:space="preserve"> </v>
      </c>
      <c r="AU59" s="555" t="str">
        <f>LEFT(RIGHT(" "&amp;入力用請求書!AT59,5),1)</f>
        <v xml:space="preserve"> </v>
      </c>
      <c r="AV59" s="555"/>
      <c r="AW59" s="615" t="str">
        <f>LEFT(RIGHT(" "&amp;入力用請求書!AT59,4),1)</f>
        <v xml:space="preserve"> </v>
      </c>
      <c r="AX59" s="614" t="str">
        <f>LEFT(RIGHT(" "&amp;入力用請求書!AT59,3),1)</f>
        <v xml:space="preserve"> </v>
      </c>
      <c r="AY59" s="126" t="str">
        <f>LEFT(RIGHT(" "&amp;入力用請求書!AT59,2),1)</f>
        <v xml:space="preserve"> </v>
      </c>
      <c r="AZ59" s="615" t="str">
        <f>LEFT(RIGHT(" "&amp;入力用請求書!AT59,1),1)</f>
        <v xml:space="preserve"> </v>
      </c>
    </row>
    <row r="60" spans="2:52" s="40" customFormat="1" ht="26.25" customHeight="1">
      <c r="B60" s="425" t="str">
        <f>IF(入力用請求書!B60="","",入力用請求書!B60)</f>
        <v/>
      </c>
      <c r="C60" s="426"/>
      <c r="D60" s="58" t="str">
        <f>IF(入力用請求書!D60="","",入力用請求書!D60)</f>
        <v/>
      </c>
      <c r="E60" s="391" t="str">
        <f>IF(入力用請求書!E60="","",入力用請求書!E60)</f>
        <v/>
      </c>
      <c r="F60" s="392"/>
      <c r="G60" s="392"/>
      <c r="H60" s="392"/>
      <c r="I60" s="392"/>
      <c r="J60" s="392"/>
      <c r="K60" s="393"/>
      <c r="L60" s="377" t="str">
        <f>IF(入力用請求書!N60=0,"",入力用請求書!N60)</f>
        <v/>
      </c>
      <c r="M60" s="378"/>
      <c r="N60" s="379"/>
      <c r="O60" s="63" t="str">
        <f>IF(入力用請求書!Q60=0,"",入力用請求書!Q60)</f>
        <v/>
      </c>
      <c r="P60" s="397" t="str">
        <f>IF(入力用請求書!R60=0,"",入力用請求書!R60)</f>
        <v/>
      </c>
      <c r="Q60" s="398"/>
      <c r="R60" s="398"/>
      <c r="S60" s="399"/>
      <c r="T60" s="122" t="str">
        <f>IF(入力用請求書!V60="","",入力用請求書!V60)</f>
        <v/>
      </c>
      <c r="U60" s="637" t="str">
        <f>LEFT(RIGHT(" "&amp;入力用請求書!W60,8),1)</f>
        <v xml:space="preserve"> </v>
      </c>
      <c r="V60" s="615" t="str">
        <f>LEFT(RIGHT(" "&amp;入力用請求書!W60,7),1)</f>
        <v xml:space="preserve"> </v>
      </c>
      <c r="W60" s="614" t="str">
        <f>LEFT(RIGHT(" "&amp;入力用請求書!W60,6),1)</f>
        <v xml:space="preserve"> </v>
      </c>
      <c r="X60" s="126" t="str">
        <f>LEFT(RIGHT(" "&amp;入力用請求書!W60,5),1)</f>
        <v xml:space="preserve"> </v>
      </c>
      <c r="Y60" s="615" t="str">
        <f>LEFT(RIGHT(" "&amp;入力用請求書!W60,4),1)</f>
        <v xml:space="preserve"> </v>
      </c>
      <c r="Z60" s="614" t="str">
        <f>LEFT(RIGHT(" "&amp;入力用請求書!W60,3),1)</f>
        <v xml:space="preserve"> </v>
      </c>
      <c r="AA60" s="126" t="str">
        <f>LEFT(RIGHT(" "&amp;入力用請求書!W60,2),1)</f>
        <v xml:space="preserve"> </v>
      </c>
      <c r="AB60" s="615" t="str">
        <f>LEFT(RIGHT(" "&amp;入力用請求書!W60,1),1)</f>
        <v xml:space="preserve"> </v>
      </c>
      <c r="AC60" s="34"/>
      <c r="AD60" s="67" t="str">
        <f>IF(入力用請求書!AF60="","",入力用請求書!AF60)</f>
        <v/>
      </c>
      <c r="AE60" s="64" t="str">
        <f>IF(入力用請求書!AG60="","",入力用請求書!AG60)</f>
        <v/>
      </c>
      <c r="AF60" s="388" t="str">
        <f>IF(入力用請求書!AH60="","",入力用請求書!AH60)</f>
        <v/>
      </c>
      <c r="AG60" s="389"/>
      <c r="AH60" s="389"/>
      <c r="AI60" s="390"/>
      <c r="AJ60" s="380" t="str">
        <f>IF(入力用請求書!AL60=0,"",入力用請求書!AL60)</f>
        <v/>
      </c>
      <c r="AK60" s="381"/>
      <c r="AL60" s="382"/>
      <c r="AM60" s="387" t="str">
        <f>IF(入力用請求書!AO60=0,"",入力用請求書!AO60)</f>
        <v/>
      </c>
      <c r="AN60" s="387"/>
      <c r="AO60" s="400" t="str">
        <f>IF(入力用請求書!AQ60=0,"",入力用請求書!AQ60)</f>
        <v/>
      </c>
      <c r="AP60" s="402"/>
      <c r="AQ60" s="122" t="str">
        <f>IF(入力用請求書!AS60="","",入力用請求書!AS60)</f>
        <v/>
      </c>
      <c r="AR60" s="640" t="str">
        <f>LEFT(RIGHT(" "&amp;入力用請求書!AT60,8),1)</f>
        <v xml:space="preserve"> </v>
      </c>
      <c r="AS60" s="639" t="str">
        <f>LEFT(RIGHT(" "&amp;入力用請求書!AT60,7),1)</f>
        <v xml:space="preserve"> </v>
      </c>
      <c r="AT60" s="640" t="str">
        <f>LEFT(RIGHT(" "&amp;入力用請求書!AT60,6),1)</f>
        <v xml:space="preserve"> </v>
      </c>
      <c r="AU60" s="554" t="str">
        <f>LEFT(RIGHT(" "&amp;入力用請求書!AT60,5),1)</f>
        <v xml:space="preserve"> </v>
      </c>
      <c r="AV60" s="554"/>
      <c r="AW60" s="639" t="str">
        <f>LEFT(RIGHT(" "&amp;入力用請求書!AT60,4),1)</f>
        <v xml:space="preserve"> </v>
      </c>
      <c r="AX60" s="640" t="str">
        <f>LEFT(RIGHT(" "&amp;入力用請求書!AT60,3),1)</f>
        <v xml:space="preserve"> </v>
      </c>
      <c r="AY60" s="127" t="str">
        <f>LEFT(RIGHT(" "&amp;入力用請求書!AT60,2),1)</f>
        <v xml:space="preserve"> </v>
      </c>
      <c r="AZ60" s="639" t="str">
        <f>LEFT(RIGHT(" "&amp;入力用請求書!AT60,1),1)</f>
        <v xml:space="preserve"> </v>
      </c>
    </row>
    <row r="61" spans="2:52" s="40" customFormat="1" ht="26.25" customHeight="1">
      <c r="B61" s="423" t="str">
        <f>IF(入力用請求書!B61="","",入力用請求書!B61)</f>
        <v/>
      </c>
      <c r="C61" s="424"/>
      <c r="D61" s="64" t="str">
        <f>IF(入力用請求書!D61="","",入力用請求書!D61)</f>
        <v/>
      </c>
      <c r="E61" s="388" t="str">
        <f>IF(入力用請求書!E61="","",入力用請求書!E61)</f>
        <v/>
      </c>
      <c r="F61" s="389"/>
      <c r="G61" s="389"/>
      <c r="H61" s="389"/>
      <c r="I61" s="389"/>
      <c r="J61" s="389"/>
      <c r="K61" s="390"/>
      <c r="L61" s="380" t="str">
        <f>IF(入力用請求書!N61=0,"",入力用請求書!N61)</f>
        <v/>
      </c>
      <c r="M61" s="381"/>
      <c r="N61" s="382"/>
      <c r="O61" s="65" t="str">
        <f>IF(入力用請求書!Q61=0,"",入力用請求書!Q61)</f>
        <v/>
      </c>
      <c r="P61" s="400" t="str">
        <f>IF(入力用請求書!R61=0,"",入力用請求書!R61)</f>
        <v/>
      </c>
      <c r="Q61" s="401"/>
      <c r="R61" s="401"/>
      <c r="S61" s="402"/>
      <c r="T61" s="122" t="str">
        <f>IF(入力用請求書!V61="","",入力用請求書!V61)</f>
        <v/>
      </c>
      <c r="U61" s="638" t="str">
        <f>LEFT(RIGHT(" "&amp;入力用請求書!W61,8),1)</f>
        <v xml:space="preserve"> </v>
      </c>
      <c r="V61" s="639" t="str">
        <f>LEFT(RIGHT(" "&amp;入力用請求書!W61,7),1)</f>
        <v xml:space="preserve"> </v>
      </c>
      <c r="W61" s="640" t="str">
        <f>LEFT(RIGHT(" "&amp;入力用請求書!W61,6),1)</f>
        <v xml:space="preserve"> </v>
      </c>
      <c r="X61" s="127" t="str">
        <f>LEFT(RIGHT(" "&amp;入力用請求書!W61,5),1)</f>
        <v xml:space="preserve"> </v>
      </c>
      <c r="Y61" s="639" t="str">
        <f>LEFT(RIGHT(" "&amp;入力用請求書!W61,4),1)</f>
        <v xml:space="preserve"> </v>
      </c>
      <c r="Z61" s="640" t="str">
        <f>LEFT(RIGHT(" "&amp;入力用請求書!W61,3),1)</f>
        <v xml:space="preserve"> </v>
      </c>
      <c r="AA61" s="127" t="str">
        <f>LEFT(RIGHT(" "&amp;入力用請求書!W61,2),1)</f>
        <v xml:space="preserve"> </v>
      </c>
      <c r="AB61" s="639" t="str">
        <f>LEFT(RIGHT(" "&amp;入力用請求書!W61,1),1)</f>
        <v xml:space="preserve"> </v>
      </c>
      <c r="AC61" s="34"/>
      <c r="AD61" s="66" t="str">
        <f>IF(入力用請求書!AF61="","",入力用請求書!AF61)</f>
        <v/>
      </c>
      <c r="AE61" s="58" t="str">
        <f>IF(入力用請求書!AG61="","",入力用請求書!AG61)</f>
        <v/>
      </c>
      <c r="AF61" s="391" t="str">
        <f>IF(入力用請求書!AH61="","",入力用請求書!AH61)</f>
        <v/>
      </c>
      <c r="AG61" s="392"/>
      <c r="AH61" s="392"/>
      <c r="AI61" s="393"/>
      <c r="AJ61" s="377" t="str">
        <f>IF(入力用請求書!AL61=0,"",入力用請求書!AL61)</f>
        <v/>
      </c>
      <c r="AK61" s="378"/>
      <c r="AL61" s="379"/>
      <c r="AM61" s="386" t="str">
        <f>IF(入力用請求書!AO61=0,"",入力用請求書!AO61)</f>
        <v/>
      </c>
      <c r="AN61" s="386"/>
      <c r="AO61" s="397" t="str">
        <f>IF(入力用請求書!AQ61=0,"",入力用請求書!AQ61)</f>
        <v/>
      </c>
      <c r="AP61" s="399"/>
      <c r="AQ61" s="122" t="str">
        <f>IF(入力用請求書!AS61="","",入力用請求書!AS61)</f>
        <v/>
      </c>
      <c r="AR61" s="614" t="str">
        <f>LEFT(RIGHT(" "&amp;入力用請求書!AT61,8),1)</f>
        <v xml:space="preserve"> </v>
      </c>
      <c r="AS61" s="615" t="str">
        <f>LEFT(RIGHT(" "&amp;入力用請求書!AT61,7),1)</f>
        <v xml:space="preserve"> </v>
      </c>
      <c r="AT61" s="614" t="str">
        <f>LEFT(RIGHT(" "&amp;入力用請求書!AT61,6),1)</f>
        <v xml:space="preserve"> </v>
      </c>
      <c r="AU61" s="555" t="str">
        <f>LEFT(RIGHT(" "&amp;入力用請求書!AT61,5),1)</f>
        <v xml:space="preserve"> </v>
      </c>
      <c r="AV61" s="555"/>
      <c r="AW61" s="615" t="str">
        <f>LEFT(RIGHT(" "&amp;入力用請求書!AT61,4),1)</f>
        <v xml:space="preserve"> </v>
      </c>
      <c r="AX61" s="614" t="str">
        <f>LEFT(RIGHT(" "&amp;入力用請求書!AT61,3),1)</f>
        <v xml:space="preserve"> </v>
      </c>
      <c r="AY61" s="126" t="str">
        <f>LEFT(RIGHT(" "&amp;入力用請求書!AT61,2),1)</f>
        <v xml:space="preserve"> </v>
      </c>
      <c r="AZ61" s="615" t="str">
        <f>LEFT(RIGHT(" "&amp;入力用請求書!AT61,1),1)</f>
        <v xml:space="preserve"> </v>
      </c>
    </row>
    <row r="62" spans="2:52" s="40" customFormat="1" ht="26.25" customHeight="1">
      <c r="B62" s="425" t="str">
        <f>IF(入力用請求書!B62="","",入力用請求書!B62)</f>
        <v/>
      </c>
      <c r="C62" s="426"/>
      <c r="D62" s="58" t="str">
        <f>IF(入力用請求書!D62="","",入力用請求書!D62)</f>
        <v/>
      </c>
      <c r="E62" s="391" t="str">
        <f>IF(入力用請求書!E62="","",入力用請求書!E62)</f>
        <v/>
      </c>
      <c r="F62" s="392"/>
      <c r="G62" s="392"/>
      <c r="H62" s="392"/>
      <c r="I62" s="392"/>
      <c r="J62" s="392"/>
      <c r="K62" s="393"/>
      <c r="L62" s="377" t="str">
        <f>IF(入力用請求書!N62=0,"",入力用請求書!N62)</f>
        <v/>
      </c>
      <c r="M62" s="378"/>
      <c r="N62" s="379"/>
      <c r="O62" s="63" t="str">
        <f>IF(入力用請求書!Q62=0,"",入力用請求書!Q62)</f>
        <v/>
      </c>
      <c r="P62" s="397" t="str">
        <f>IF(入力用請求書!R62=0,"",入力用請求書!R62)</f>
        <v/>
      </c>
      <c r="Q62" s="398"/>
      <c r="R62" s="398"/>
      <c r="S62" s="399"/>
      <c r="T62" s="122" t="str">
        <f>IF(入力用請求書!V62="","",入力用請求書!V62)</f>
        <v/>
      </c>
      <c r="U62" s="637" t="str">
        <f>LEFT(RIGHT(" "&amp;入力用請求書!W62,8),1)</f>
        <v xml:space="preserve"> </v>
      </c>
      <c r="V62" s="615" t="str">
        <f>LEFT(RIGHT(" "&amp;入力用請求書!W62,7),1)</f>
        <v xml:space="preserve"> </v>
      </c>
      <c r="W62" s="614" t="str">
        <f>LEFT(RIGHT(" "&amp;入力用請求書!W62,6),1)</f>
        <v xml:space="preserve"> </v>
      </c>
      <c r="X62" s="126" t="str">
        <f>LEFT(RIGHT(" "&amp;入力用請求書!W62,5),1)</f>
        <v xml:space="preserve"> </v>
      </c>
      <c r="Y62" s="615" t="str">
        <f>LEFT(RIGHT(" "&amp;入力用請求書!W62,4),1)</f>
        <v xml:space="preserve"> </v>
      </c>
      <c r="Z62" s="614" t="str">
        <f>LEFT(RIGHT(" "&amp;入力用請求書!W62,3),1)</f>
        <v xml:space="preserve"> </v>
      </c>
      <c r="AA62" s="126" t="str">
        <f>LEFT(RIGHT(" "&amp;入力用請求書!W62,2),1)</f>
        <v xml:space="preserve"> </v>
      </c>
      <c r="AB62" s="615" t="str">
        <f>LEFT(RIGHT(" "&amp;入力用請求書!W62,1),1)</f>
        <v xml:space="preserve"> </v>
      </c>
      <c r="AC62" s="34"/>
      <c r="AD62" s="68" t="str">
        <f>IF(入力用請求書!AF62="","",入力用請求書!AF62)</f>
        <v/>
      </c>
      <c r="AE62" s="59" t="str">
        <f>IF(入力用請求書!AG62="","",入力用請求書!AG62)</f>
        <v/>
      </c>
      <c r="AF62" s="394" t="str">
        <f>IF(入力用請求書!AH62="","",入力用請求書!AH62)</f>
        <v/>
      </c>
      <c r="AG62" s="395"/>
      <c r="AH62" s="395"/>
      <c r="AI62" s="396"/>
      <c r="AJ62" s="383" t="str">
        <f>IF(入力用請求書!AL62=0,"",入力用請求書!AL62)</f>
        <v/>
      </c>
      <c r="AK62" s="384"/>
      <c r="AL62" s="385"/>
      <c r="AM62" s="376" t="str">
        <f>IF(入力用請求書!AO62=0,"",入力用請求書!AO62)</f>
        <v/>
      </c>
      <c r="AN62" s="376"/>
      <c r="AO62" s="562" t="str">
        <f>IF(入力用請求書!AQ62=0,"",入力用請求書!AQ62)</f>
        <v/>
      </c>
      <c r="AP62" s="563"/>
      <c r="AQ62" s="122" t="str">
        <f>IF(入力用請求書!AS62="","",入力用請求書!AS62)</f>
        <v/>
      </c>
      <c r="AR62" s="641" t="str">
        <f>LEFT(RIGHT(" "&amp;入力用請求書!AT62,8),1)</f>
        <v xml:space="preserve"> </v>
      </c>
      <c r="AS62" s="642" t="str">
        <f>LEFT(RIGHT(" "&amp;入力用請求書!AT62,7),1)</f>
        <v xml:space="preserve"> </v>
      </c>
      <c r="AT62" s="641" t="str">
        <f>LEFT(RIGHT(" "&amp;入力用請求書!AT62,6),1)</f>
        <v xml:space="preserve"> </v>
      </c>
      <c r="AU62" s="556" t="str">
        <f>LEFT(RIGHT(" "&amp;入力用請求書!AT62,5),1)</f>
        <v xml:space="preserve"> </v>
      </c>
      <c r="AV62" s="556"/>
      <c r="AW62" s="642" t="str">
        <f>LEFT(RIGHT(" "&amp;入力用請求書!AT62,4),1)</f>
        <v xml:space="preserve"> </v>
      </c>
      <c r="AX62" s="641" t="str">
        <f>LEFT(RIGHT(" "&amp;入力用請求書!AT62,3),1)</f>
        <v xml:space="preserve"> </v>
      </c>
      <c r="AY62" s="128" t="str">
        <f>LEFT(RIGHT(" "&amp;入力用請求書!AT62,2),1)</f>
        <v xml:space="preserve"> </v>
      </c>
      <c r="AZ62" s="642" t="str">
        <f>LEFT(RIGHT(" "&amp;入力用請求書!AT62,1),1)</f>
        <v xml:space="preserve"> </v>
      </c>
    </row>
  </sheetData>
  <mergeCells count="376">
    <mergeCell ref="B21:B22"/>
    <mergeCell ref="L24:O24"/>
    <mergeCell ref="L25:O25"/>
    <mergeCell ref="AO24:AP24"/>
    <mergeCell ref="AO25:AP25"/>
    <mergeCell ref="O17:O19"/>
    <mergeCell ref="AO61:AP61"/>
    <mergeCell ref="AO62:AP62"/>
    <mergeCell ref="AU42:AV42"/>
    <mergeCell ref="AU43:AV43"/>
    <mergeCell ref="AU44:AV44"/>
    <mergeCell ref="AU45:AV45"/>
    <mergeCell ref="AU46:AV46"/>
    <mergeCell ref="AU47:AV47"/>
    <mergeCell ref="AU48:AV48"/>
    <mergeCell ref="AU49:AV49"/>
    <mergeCell ref="AU50:AV50"/>
    <mergeCell ref="AU51:AV51"/>
    <mergeCell ref="AU52:AV52"/>
    <mergeCell ref="AU53:AV53"/>
    <mergeCell ref="AU54:AV54"/>
    <mergeCell ref="AU55:AV55"/>
    <mergeCell ref="AU56:AV56"/>
    <mergeCell ref="AU57:AV57"/>
    <mergeCell ref="AU58:AV58"/>
    <mergeCell ref="AU59:AV59"/>
    <mergeCell ref="AU60:AV60"/>
    <mergeCell ref="AU61:AV61"/>
    <mergeCell ref="AU62:AV62"/>
    <mergeCell ref="AO52:AP52"/>
    <mergeCell ref="AO56:AP56"/>
    <mergeCell ref="AO57:AP57"/>
    <mergeCell ref="AO58:AP58"/>
    <mergeCell ref="AO59:AP59"/>
    <mergeCell ref="AO60:AP60"/>
    <mergeCell ref="AO53:AP53"/>
    <mergeCell ref="AO54:AP54"/>
    <mergeCell ref="AO55:AP55"/>
    <mergeCell ref="AO43:AP43"/>
    <mergeCell ref="AO44:AP44"/>
    <mergeCell ref="AO45:AP45"/>
    <mergeCell ref="AO46:AP46"/>
    <mergeCell ref="AO47:AP47"/>
    <mergeCell ref="AO48:AP48"/>
    <mergeCell ref="AO49:AP49"/>
    <mergeCell ref="AO50:AP50"/>
    <mergeCell ref="AO51:AP51"/>
    <mergeCell ref="AF36:AI36"/>
    <mergeCell ref="AF35:AI35"/>
    <mergeCell ref="AO32:AP32"/>
    <mergeCell ref="AF34:AI34"/>
    <mergeCell ref="AR24:AZ24"/>
    <mergeCell ref="AF25:AI25"/>
    <mergeCell ref="AJ25:AL25"/>
    <mergeCell ref="AM25:AN25"/>
    <mergeCell ref="AR25:AZ25"/>
    <mergeCell ref="AF26:AI26"/>
    <mergeCell ref="AJ26:AL26"/>
    <mergeCell ref="AM26:AN26"/>
    <mergeCell ref="AF33:AI33"/>
    <mergeCell ref="AF32:AI32"/>
    <mergeCell ref="AM32:AN32"/>
    <mergeCell ref="AJ33:AL33"/>
    <mergeCell ref="AM33:AN33"/>
    <mergeCell ref="AF29:AI29"/>
    <mergeCell ref="AJ29:AL29"/>
    <mergeCell ref="AM29:AN29"/>
    <mergeCell ref="AO35:AP35"/>
    <mergeCell ref="AO36:AP36"/>
    <mergeCell ref="AR36:AZ36"/>
    <mergeCell ref="C17:E19"/>
    <mergeCell ref="F17:K19"/>
    <mergeCell ref="L17:L19"/>
    <mergeCell ref="M17:M19"/>
    <mergeCell ref="N17:N19"/>
    <mergeCell ref="AO33:AP33"/>
    <mergeCell ref="L26:O26"/>
    <mergeCell ref="L27:O27"/>
    <mergeCell ref="L28:O28"/>
    <mergeCell ref="L29:O29"/>
    <mergeCell ref="C21:E22"/>
    <mergeCell ref="F21:K22"/>
    <mergeCell ref="L21:L22"/>
    <mergeCell ref="M21:M22"/>
    <mergeCell ref="N21:N22"/>
    <mergeCell ref="O21:O22"/>
    <mergeCell ref="AD24:AE24"/>
    <mergeCell ref="AF24:AI24"/>
    <mergeCell ref="AJ24:AN24"/>
    <mergeCell ref="P24:S24"/>
    <mergeCell ref="P25:Q25"/>
    <mergeCell ref="R25:S25"/>
    <mergeCell ref="AI20:AO21"/>
    <mergeCell ref="AJ32:AL32"/>
    <mergeCell ref="B1:T2"/>
    <mergeCell ref="U1:AG2"/>
    <mergeCell ref="AN2:AZ4"/>
    <mergeCell ref="C6:K7"/>
    <mergeCell ref="L6:AB7"/>
    <mergeCell ref="AG6:AH6"/>
    <mergeCell ref="AI6:AM6"/>
    <mergeCell ref="AN6:AP6"/>
    <mergeCell ref="AQ6:AU6"/>
    <mergeCell ref="AV6:AZ6"/>
    <mergeCell ref="AF7:AF9"/>
    <mergeCell ref="AG7:AH9"/>
    <mergeCell ref="AI7:AM9"/>
    <mergeCell ref="AN7:AP9"/>
    <mergeCell ref="AQ7:AU9"/>
    <mergeCell ref="AV7:AZ9"/>
    <mergeCell ref="C9:K9"/>
    <mergeCell ref="B6:B7"/>
    <mergeCell ref="B10:B11"/>
    <mergeCell ref="C10:K11"/>
    <mergeCell ref="L10:L11"/>
    <mergeCell ref="M10:M11"/>
    <mergeCell ref="N10:N11"/>
    <mergeCell ref="R14:R15"/>
    <mergeCell ref="S14:S15"/>
    <mergeCell ref="T14:T15"/>
    <mergeCell ref="C14:E15"/>
    <mergeCell ref="F14:K15"/>
    <mergeCell ref="L14:L15"/>
    <mergeCell ref="M14:M15"/>
    <mergeCell ref="P10:P11"/>
    <mergeCell ref="N14:N15"/>
    <mergeCell ref="O14:O15"/>
    <mergeCell ref="P14:P15"/>
    <mergeCell ref="Q14:Q15"/>
    <mergeCell ref="O10:O11"/>
    <mergeCell ref="R17:R19"/>
    <mergeCell ref="S17:S19"/>
    <mergeCell ref="AO28:AP28"/>
    <mergeCell ref="P29:S29"/>
    <mergeCell ref="AO29:AP29"/>
    <mergeCell ref="P26:S26"/>
    <mergeCell ref="AO26:AP26"/>
    <mergeCell ref="P27:S27"/>
    <mergeCell ref="AO27:AP27"/>
    <mergeCell ref="P28:S28"/>
    <mergeCell ref="P17:P19"/>
    <mergeCell ref="Q17:Q19"/>
    <mergeCell ref="P21:P22"/>
    <mergeCell ref="Q21:Q22"/>
    <mergeCell ref="AF11:AI11"/>
    <mergeCell ref="AM11:AN11"/>
    <mergeCell ref="AF12:AI14"/>
    <mergeCell ref="AJ12:AZ14"/>
    <mergeCell ref="AG22:AH22"/>
    <mergeCell ref="AI22:AZ22"/>
    <mergeCell ref="AP20:AR21"/>
    <mergeCell ref="AF15:AF17"/>
    <mergeCell ref="AI15:AZ15"/>
    <mergeCell ref="AI16:AZ17"/>
    <mergeCell ref="AI18:AZ19"/>
    <mergeCell ref="AG20:AH21"/>
    <mergeCell ref="AG15:AH15"/>
    <mergeCell ref="AS20:AZ21"/>
    <mergeCell ref="B55:C55"/>
    <mergeCell ref="B56:C56"/>
    <mergeCell ref="B57:C57"/>
    <mergeCell ref="B58:C58"/>
    <mergeCell ref="B59:C59"/>
    <mergeCell ref="B60:C60"/>
    <mergeCell ref="B61:C61"/>
    <mergeCell ref="B62:C62"/>
    <mergeCell ref="B42:C42"/>
    <mergeCell ref="B47:C47"/>
    <mergeCell ref="B48:C48"/>
    <mergeCell ref="B49:C49"/>
    <mergeCell ref="B50:C50"/>
    <mergeCell ref="B51:C51"/>
    <mergeCell ref="B52:C52"/>
    <mergeCell ref="B53:C53"/>
    <mergeCell ref="B54:C54"/>
    <mergeCell ref="B46:C46"/>
    <mergeCell ref="B45:C45"/>
    <mergeCell ref="B44:C44"/>
    <mergeCell ref="B43:C43"/>
    <mergeCell ref="B40:AZ40"/>
    <mergeCell ref="E42:K42"/>
    <mergeCell ref="L42:N42"/>
    <mergeCell ref="P42:S42"/>
    <mergeCell ref="E43:K43"/>
    <mergeCell ref="E44:K44"/>
    <mergeCell ref="E45:K45"/>
    <mergeCell ref="E46:K46"/>
    <mergeCell ref="AF42:AI42"/>
    <mergeCell ref="AF43:AI43"/>
    <mergeCell ref="AF44:AI44"/>
    <mergeCell ref="AF45:AI45"/>
    <mergeCell ref="AF46:AI46"/>
    <mergeCell ref="B41:D41"/>
    <mergeCell ref="E41:K41"/>
    <mergeCell ref="L41:O41"/>
    <mergeCell ref="P41:S41"/>
    <mergeCell ref="AD41:AE41"/>
    <mergeCell ref="AF41:AI41"/>
    <mergeCell ref="AJ41:AN41"/>
    <mergeCell ref="AO41:AP41"/>
    <mergeCell ref="AO42:AP42"/>
    <mergeCell ref="U41:AB41"/>
    <mergeCell ref="AR41:AZ41"/>
    <mergeCell ref="E47:K47"/>
    <mergeCell ref="E48:K48"/>
    <mergeCell ref="E49:K49"/>
    <mergeCell ref="E50:K50"/>
    <mergeCell ref="E51:K51"/>
    <mergeCell ref="E52:K52"/>
    <mergeCell ref="E53:K53"/>
    <mergeCell ref="E54:K54"/>
    <mergeCell ref="E55:K55"/>
    <mergeCell ref="E56:K56"/>
    <mergeCell ref="E57:K57"/>
    <mergeCell ref="E58:K58"/>
    <mergeCell ref="E59:K59"/>
    <mergeCell ref="E60:K60"/>
    <mergeCell ref="E61:K61"/>
    <mergeCell ref="E62:K62"/>
    <mergeCell ref="L43:N43"/>
    <mergeCell ref="L44:N44"/>
    <mergeCell ref="L45:N45"/>
    <mergeCell ref="L46:N46"/>
    <mergeCell ref="L47:N47"/>
    <mergeCell ref="L48:N48"/>
    <mergeCell ref="L49:N49"/>
    <mergeCell ref="L50:N50"/>
    <mergeCell ref="L51:N51"/>
    <mergeCell ref="L52:N52"/>
    <mergeCell ref="L53:N53"/>
    <mergeCell ref="L54:N54"/>
    <mergeCell ref="L55:N55"/>
    <mergeCell ref="L56:N56"/>
    <mergeCell ref="L57:N57"/>
    <mergeCell ref="L58:N58"/>
    <mergeCell ref="L59:N59"/>
    <mergeCell ref="L60:N60"/>
    <mergeCell ref="L61:N61"/>
    <mergeCell ref="L62:N62"/>
    <mergeCell ref="P43:S43"/>
    <mergeCell ref="P44:S44"/>
    <mergeCell ref="P45:S45"/>
    <mergeCell ref="P46:S46"/>
    <mergeCell ref="P47:S47"/>
    <mergeCell ref="P48:S48"/>
    <mergeCell ref="P49:S49"/>
    <mergeCell ref="P50:S50"/>
    <mergeCell ref="P51:S51"/>
    <mergeCell ref="P52:S52"/>
    <mergeCell ref="P53:S53"/>
    <mergeCell ref="P54:S54"/>
    <mergeCell ref="P55:S55"/>
    <mergeCell ref="P56:S56"/>
    <mergeCell ref="P57:S57"/>
    <mergeCell ref="P58:S58"/>
    <mergeCell ref="P59:S59"/>
    <mergeCell ref="P60:S60"/>
    <mergeCell ref="P61:S61"/>
    <mergeCell ref="P62:S62"/>
    <mergeCell ref="AJ58:AL58"/>
    <mergeCell ref="AF47:AI47"/>
    <mergeCell ref="AF48:AI48"/>
    <mergeCell ref="AF49:AI49"/>
    <mergeCell ref="AF50:AI50"/>
    <mergeCell ref="AF51:AI51"/>
    <mergeCell ref="AF52:AI52"/>
    <mergeCell ref="AF53:AI53"/>
    <mergeCell ref="AF54:AI54"/>
    <mergeCell ref="AF55:AI55"/>
    <mergeCell ref="AM61:AN61"/>
    <mergeCell ref="AF56:AI56"/>
    <mergeCell ref="AF57:AI57"/>
    <mergeCell ref="AF58:AI58"/>
    <mergeCell ref="AF59:AI59"/>
    <mergeCell ref="AF60:AI60"/>
    <mergeCell ref="AF61:AI61"/>
    <mergeCell ref="AF62:AI62"/>
    <mergeCell ref="AJ42:AL42"/>
    <mergeCell ref="AJ43:AL43"/>
    <mergeCell ref="AJ44:AL44"/>
    <mergeCell ref="AJ45:AL45"/>
    <mergeCell ref="AJ46:AL46"/>
    <mergeCell ref="AJ47:AL47"/>
    <mergeCell ref="AJ48:AL48"/>
    <mergeCell ref="AJ49:AL49"/>
    <mergeCell ref="AJ50:AL50"/>
    <mergeCell ref="AJ51:AL51"/>
    <mergeCell ref="AJ52:AL52"/>
    <mergeCell ref="AJ53:AL53"/>
    <mergeCell ref="AJ54:AL54"/>
    <mergeCell ref="AJ55:AL55"/>
    <mergeCell ref="AJ56:AL56"/>
    <mergeCell ref="AJ57:AL57"/>
    <mergeCell ref="AM62:AN62"/>
    <mergeCell ref="AJ59:AL59"/>
    <mergeCell ref="AJ60:AL60"/>
    <mergeCell ref="AJ61:AL61"/>
    <mergeCell ref="AJ62:AL62"/>
    <mergeCell ref="AM42:AN42"/>
    <mergeCell ref="AM43:AN43"/>
    <mergeCell ref="AM44:AN44"/>
    <mergeCell ref="AM45:AN45"/>
    <mergeCell ref="AM46:AN46"/>
    <mergeCell ref="AM47:AN47"/>
    <mergeCell ref="AM48:AN48"/>
    <mergeCell ref="AM49:AN49"/>
    <mergeCell ref="AM50:AN50"/>
    <mergeCell ref="AM51:AN51"/>
    <mergeCell ref="AM52:AN52"/>
    <mergeCell ref="AM53:AN53"/>
    <mergeCell ref="AM54:AN54"/>
    <mergeCell ref="AM55:AN55"/>
    <mergeCell ref="AM56:AN56"/>
    <mergeCell ref="AM57:AN57"/>
    <mergeCell ref="AM58:AN58"/>
    <mergeCell ref="AM59:AN59"/>
    <mergeCell ref="AM60:AN60"/>
    <mergeCell ref="B37:AN37"/>
    <mergeCell ref="B38:AN38"/>
    <mergeCell ref="B39:AN39"/>
    <mergeCell ref="B32:D32"/>
    <mergeCell ref="B33:D33"/>
    <mergeCell ref="B34:E34"/>
    <mergeCell ref="B35:E35"/>
    <mergeCell ref="AR29:AZ29"/>
    <mergeCell ref="AD30:AD31"/>
    <mergeCell ref="AE30:AE31"/>
    <mergeCell ref="AF30:AI31"/>
    <mergeCell ref="AJ30:AL31"/>
    <mergeCell ref="AM30:AN31"/>
    <mergeCell ref="AO30:AP31"/>
    <mergeCell ref="AQ30:AQ31"/>
    <mergeCell ref="AR30:AZ31"/>
    <mergeCell ref="AO34:AP34"/>
    <mergeCell ref="AJ34:AL34"/>
    <mergeCell ref="AM34:AN34"/>
    <mergeCell ref="AJ35:AL35"/>
    <mergeCell ref="AM35:AN35"/>
    <mergeCell ref="AJ36:AL36"/>
    <mergeCell ref="AM36:AN36"/>
    <mergeCell ref="O32:Q32"/>
    <mergeCell ref="O33:Q33"/>
    <mergeCell ref="O34:Q34"/>
    <mergeCell ref="O35:Q35"/>
    <mergeCell ref="B3:K4"/>
    <mergeCell ref="AR32:AZ32"/>
    <mergeCell ref="AR33:AZ33"/>
    <mergeCell ref="AR34:AZ34"/>
    <mergeCell ref="AR35:AZ35"/>
    <mergeCell ref="AR26:AZ26"/>
    <mergeCell ref="AF27:AI27"/>
    <mergeCell ref="AJ27:AL27"/>
    <mergeCell ref="AM27:AN27"/>
    <mergeCell ref="AR27:AZ27"/>
    <mergeCell ref="AF28:AI28"/>
    <mergeCell ref="AJ28:AL28"/>
    <mergeCell ref="AM28:AN28"/>
    <mergeCell ref="AR28:AZ28"/>
    <mergeCell ref="T17:T19"/>
    <mergeCell ref="R21:R22"/>
    <mergeCell ref="S21:S22"/>
    <mergeCell ref="T21:T22"/>
    <mergeCell ref="AF18:AF19"/>
    <mergeCell ref="AG16:AH17"/>
    <mergeCell ref="H24:K24"/>
    <mergeCell ref="H25:K25"/>
    <mergeCell ref="H26:K26"/>
    <mergeCell ref="H27:K27"/>
    <mergeCell ref="H28:K28"/>
    <mergeCell ref="H29:K29"/>
    <mergeCell ref="C24:G24"/>
    <mergeCell ref="C25:G25"/>
    <mergeCell ref="C26:G26"/>
    <mergeCell ref="C27:G27"/>
    <mergeCell ref="C28:G28"/>
    <mergeCell ref="C29:G29"/>
  </mergeCells>
  <phoneticPr fontId="1"/>
  <pageMargins left="0.19685039370078741" right="0" top="0.19685039370078741" bottom="0.19685039370078741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I62"/>
  <sheetViews>
    <sheetView tabSelected="1" zoomScale="115" zoomScaleNormal="115" workbookViewId="0"/>
  </sheetViews>
  <sheetFormatPr defaultColWidth="9" defaultRowHeight="13.2"/>
  <cols>
    <col min="1" max="1" width="9" style="35" customWidth="1"/>
    <col min="2" max="3" width="1.21875" style="35" customWidth="1"/>
    <col min="4" max="4" width="2.33203125" style="35" customWidth="1"/>
    <col min="5" max="5" width="9.21875" style="35" customWidth="1"/>
    <col min="6" max="28" width="2.109375" style="35" customWidth="1"/>
    <col min="29" max="29" width="1.33203125" style="34" customWidth="1"/>
    <col min="30" max="31" width="2.33203125" style="34" customWidth="1"/>
    <col min="32" max="32" width="9.77734375" style="34" customWidth="1"/>
    <col min="33" max="33" width="5.6640625" style="34" customWidth="1"/>
    <col min="34" max="34" width="4.109375" style="34" customWidth="1"/>
    <col min="35" max="35" width="2.109375" style="34" customWidth="1"/>
    <col min="36" max="38" width="2.21875" style="34" customWidth="1"/>
    <col min="39" max="40" width="1.109375" style="34" customWidth="1"/>
    <col min="41" max="41" width="6.33203125" style="34" customWidth="1"/>
    <col min="42" max="46" width="2.109375" style="34" customWidth="1"/>
    <col min="47" max="47" width="1.109375" style="34" customWidth="1"/>
    <col min="48" max="48" width="1" style="34" customWidth="1"/>
    <col min="49" max="52" width="2.21875" style="34" customWidth="1"/>
    <col min="53" max="53" width="3" style="35" customWidth="1"/>
    <col min="54" max="16384" width="9" style="35"/>
  </cols>
  <sheetData>
    <row r="1" spans="1:52" ht="20.25" customHeight="1">
      <c r="B1" s="478" t="s">
        <v>0</v>
      </c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478"/>
      <c r="R1" s="478"/>
      <c r="S1" s="478"/>
      <c r="T1" s="478"/>
      <c r="U1" s="479" t="s">
        <v>31</v>
      </c>
      <c r="V1" s="479"/>
      <c r="W1" s="479"/>
      <c r="X1" s="479"/>
      <c r="Y1" s="479"/>
      <c r="Z1" s="479"/>
      <c r="AA1" s="479"/>
      <c r="AB1" s="479"/>
      <c r="AC1" s="479"/>
      <c r="AD1" s="479"/>
      <c r="AE1" s="479"/>
      <c r="AF1" s="479"/>
      <c r="AG1" s="479"/>
    </row>
    <row r="2" spans="1:52" ht="20.25" customHeight="1"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9"/>
      <c r="V2" s="479"/>
      <c r="W2" s="479"/>
      <c r="X2" s="479"/>
      <c r="Y2" s="479"/>
      <c r="Z2" s="479"/>
      <c r="AA2" s="479"/>
      <c r="AB2" s="479"/>
      <c r="AC2" s="479"/>
      <c r="AD2" s="479"/>
      <c r="AE2" s="479"/>
      <c r="AF2" s="479"/>
      <c r="AG2" s="479"/>
      <c r="AN2" s="480">
        <v>45219</v>
      </c>
      <c r="AO2" s="480"/>
      <c r="AP2" s="480"/>
      <c r="AQ2" s="480"/>
      <c r="AR2" s="480"/>
      <c r="AS2" s="480"/>
      <c r="AT2" s="480"/>
      <c r="AU2" s="480"/>
      <c r="AV2" s="480"/>
      <c r="AW2" s="480"/>
      <c r="AX2" s="480"/>
      <c r="AY2" s="480"/>
      <c r="AZ2" s="480"/>
    </row>
    <row r="3" spans="1:52" ht="6" customHeight="1">
      <c r="B3" s="337" t="s">
        <v>32</v>
      </c>
      <c r="C3" s="337"/>
      <c r="D3" s="337"/>
      <c r="E3" s="337"/>
      <c r="F3" s="337"/>
      <c r="G3" s="337"/>
      <c r="H3" s="337"/>
      <c r="I3" s="337"/>
      <c r="J3" s="337"/>
      <c r="K3" s="337"/>
      <c r="L3" s="70"/>
      <c r="M3" s="70"/>
      <c r="AN3" s="480"/>
      <c r="AO3" s="480"/>
      <c r="AP3" s="480"/>
      <c r="AQ3" s="480"/>
      <c r="AR3" s="480"/>
      <c r="AS3" s="480"/>
      <c r="AT3" s="480"/>
      <c r="AU3" s="480"/>
      <c r="AV3" s="480"/>
      <c r="AW3" s="480"/>
      <c r="AX3" s="480"/>
      <c r="AY3" s="480"/>
      <c r="AZ3" s="480"/>
    </row>
    <row r="4" spans="1:52" ht="6" customHeight="1">
      <c r="B4" s="337"/>
      <c r="C4" s="337"/>
      <c r="D4" s="337"/>
      <c r="E4" s="337"/>
      <c r="F4" s="337"/>
      <c r="G4" s="337"/>
      <c r="H4" s="337"/>
      <c r="I4" s="337"/>
      <c r="J4" s="337"/>
      <c r="K4" s="337"/>
      <c r="AN4" s="481"/>
      <c r="AO4" s="481"/>
      <c r="AP4" s="481"/>
      <c r="AQ4" s="481"/>
      <c r="AR4" s="481"/>
      <c r="AS4" s="481"/>
      <c r="AT4" s="481"/>
      <c r="AU4" s="481"/>
      <c r="AV4" s="481"/>
      <c r="AW4" s="481"/>
      <c r="AX4" s="481"/>
      <c r="AY4" s="481"/>
      <c r="AZ4" s="481"/>
    </row>
    <row r="5" spans="1:52" ht="6.75" customHeight="1"/>
    <row r="6" spans="1:52" ht="14.25" customHeight="1">
      <c r="B6" s="518"/>
      <c r="C6" s="482" t="s">
        <v>1</v>
      </c>
      <c r="D6" s="482"/>
      <c r="E6" s="482"/>
      <c r="F6" s="482"/>
      <c r="G6" s="482"/>
      <c r="H6" s="482"/>
      <c r="I6" s="482"/>
      <c r="J6" s="482"/>
      <c r="K6" s="482"/>
      <c r="L6" s="484" t="s">
        <v>53</v>
      </c>
      <c r="M6" s="485"/>
      <c r="N6" s="485"/>
      <c r="O6" s="485"/>
      <c r="P6" s="485"/>
      <c r="Q6" s="485"/>
      <c r="R6" s="485"/>
      <c r="S6" s="485"/>
      <c r="T6" s="485"/>
      <c r="U6" s="485"/>
      <c r="V6" s="485"/>
      <c r="W6" s="485"/>
      <c r="X6" s="485"/>
      <c r="Y6" s="485"/>
      <c r="Z6" s="485"/>
      <c r="AA6" s="485"/>
      <c r="AB6" s="486"/>
      <c r="AC6" s="36"/>
      <c r="AF6" s="69" t="s">
        <v>26</v>
      </c>
      <c r="AG6" s="490" t="s">
        <v>26</v>
      </c>
      <c r="AH6" s="491"/>
      <c r="AI6" s="492" t="s">
        <v>26</v>
      </c>
      <c r="AJ6" s="493"/>
      <c r="AK6" s="493"/>
      <c r="AL6" s="493"/>
      <c r="AM6" s="494"/>
      <c r="AN6" s="492" t="s">
        <v>27</v>
      </c>
      <c r="AO6" s="493"/>
      <c r="AP6" s="494"/>
      <c r="AQ6" s="492" t="s">
        <v>28</v>
      </c>
      <c r="AR6" s="493"/>
      <c r="AS6" s="493"/>
      <c r="AT6" s="493"/>
      <c r="AU6" s="494"/>
      <c r="AV6" s="605" t="s">
        <v>29</v>
      </c>
      <c r="AW6" s="493"/>
      <c r="AX6" s="493"/>
      <c r="AY6" s="493"/>
      <c r="AZ6" s="494"/>
    </row>
    <row r="7" spans="1:52" ht="12" customHeight="1">
      <c r="B7" s="519"/>
      <c r="C7" s="483"/>
      <c r="D7" s="483"/>
      <c r="E7" s="483"/>
      <c r="F7" s="483"/>
      <c r="G7" s="483"/>
      <c r="H7" s="483"/>
      <c r="I7" s="483"/>
      <c r="J7" s="483"/>
      <c r="K7" s="483"/>
      <c r="L7" s="487"/>
      <c r="M7" s="488"/>
      <c r="N7" s="488"/>
      <c r="O7" s="488"/>
      <c r="P7" s="488"/>
      <c r="Q7" s="488"/>
      <c r="R7" s="488"/>
      <c r="S7" s="488"/>
      <c r="T7" s="488"/>
      <c r="U7" s="488"/>
      <c r="V7" s="488"/>
      <c r="W7" s="488"/>
      <c r="X7" s="488"/>
      <c r="Y7" s="488"/>
      <c r="Z7" s="488"/>
      <c r="AA7" s="488"/>
      <c r="AB7" s="489"/>
      <c r="AC7" s="36"/>
      <c r="AF7" s="613"/>
      <c r="AG7" s="490"/>
      <c r="AH7" s="491"/>
      <c r="AI7" s="492"/>
      <c r="AJ7" s="493"/>
      <c r="AK7" s="493"/>
      <c r="AL7" s="493"/>
      <c r="AM7" s="494"/>
      <c r="AN7" s="492"/>
      <c r="AO7" s="493"/>
      <c r="AP7" s="494"/>
      <c r="AQ7" s="492"/>
      <c r="AR7" s="493"/>
      <c r="AS7" s="493"/>
      <c r="AT7" s="493"/>
      <c r="AU7" s="494"/>
      <c r="AV7" s="605"/>
      <c r="AW7" s="493"/>
      <c r="AX7" s="493"/>
      <c r="AY7" s="493"/>
      <c r="AZ7" s="494"/>
    </row>
    <row r="8" spans="1:52" ht="6" customHeight="1"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AF8" s="496"/>
      <c r="AG8" s="500"/>
      <c r="AH8" s="501"/>
      <c r="AI8" s="507"/>
      <c r="AJ8" s="508"/>
      <c r="AK8" s="508"/>
      <c r="AL8" s="508"/>
      <c r="AM8" s="509"/>
      <c r="AN8" s="507"/>
      <c r="AO8" s="508"/>
      <c r="AP8" s="509"/>
      <c r="AQ8" s="507"/>
      <c r="AR8" s="508"/>
      <c r="AS8" s="508"/>
      <c r="AT8" s="508"/>
      <c r="AU8" s="509"/>
      <c r="AV8" s="514"/>
      <c r="AW8" s="508"/>
      <c r="AX8" s="508"/>
      <c r="AY8" s="508"/>
      <c r="AZ8" s="509"/>
    </row>
    <row r="9" spans="1:52" ht="26.25" customHeight="1">
      <c r="A9" s="45"/>
      <c r="B9" s="47"/>
      <c r="C9" s="516" t="s">
        <v>3</v>
      </c>
      <c r="D9" s="516"/>
      <c r="E9" s="516"/>
      <c r="F9" s="516"/>
      <c r="G9" s="516"/>
      <c r="H9" s="516"/>
      <c r="I9" s="516"/>
      <c r="J9" s="516"/>
      <c r="K9" s="517"/>
      <c r="L9" s="655">
        <v>1</v>
      </c>
      <c r="M9" s="656">
        <v>0</v>
      </c>
      <c r="N9" s="656">
        <v>0</v>
      </c>
      <c r="O9" s="656">
        <v>0</v>
      </c>
      <c r="P9" s="656">
        <v>0</v>
      </c>
      <c r="Q9" s="657">
        <v>0</v>
      </c>
      <c r="R9" s="46" t="s">
        <v>52</v>
      </c>
      <c r="S9" s="655">
        <v>0</v>
      </c>
      <c r="T9" s="657">
        <v>0</v>
      </c>
      <c r="AF9" s="497"/>
      <c r="AG9" s="502"/>
      <c r="AH9" s="503"/>
      <c r="AI9" s="510"/>
      <c r="AJ9" s="511"/>
      <c r="AK9" s="511"/>
      <c r="AL9" s="511"/>
      <c r="AM9" s="512"/>
      <c r="AN9" s="510"/>
      <c r="AO9" s="511"/>
      <c r="AP9" s="512"/>
      <c r="AQ9" s="510"/>
      <c r="AR9" s="511"/>
      <c r="AS9" s="511"/>
      <c r="AT9" s="511"/>
      <c r="AU9" s="512"/>
      <c r="AV9" s="515"/>
      <c r="AW9" s="511"/>
      <c r="AX9" s="511"/>
      <c r="AY9" s="511"/>
      <c r="AZ9" s="512"/>
    </row>
    <row r="10" spans="1:52" ht="7.5" customHeight="1">
      <c r="B10" s="464"/>
      <c r="C10" s="466" t="s">
        <v>4</v>
      </c>
      <c r="D10" s="466"/>
      <c r="E10" s="466"/>
      <c r="F10" s="466"/>
      <c r="G10" s="466"/>
      <c r="H10" s="466"/>
      <c r="I10" s="466"/>
      <c r="J10" s="466"/>
      <c r="K10" s="467"/>
      <c r="L10" s="661"/>
      <c r="M10" s="662"/>
      <c r="N10" s="662"/>
      <c r="O10" s="662"/>
      <c r="P10" s="663"/>
      <c r="Q10" s="37"/>
      <c r="R10" s="37"/>
      <c r="S10" s="37"/>
      <c r="T10" s="37"/>
      <c r="AF10" s="50"/>
      <c r="AG10" s="50"/>
      <c r="AH10" s="50"/>
      <c r="AI10" s="50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</row>
    <row r="11" spans="1:52" ht="18.75" customHeight="1">
      <c r="B11" s="465"/>
      <c r="C11" s="468"/>
      <c r="D11" s="468"/>
      <c r="E11" s="468"/>
      <c r="F11" s="468"/>
      <c r="G11" s="468"/>
      <c r="H11" s="468"/>
      <c r="I11" s="468"/>
      <c r="J11" s="468"/>
      <c r="K11" s="469"/>
      <c r="L11" s="664"/>
      <c r="M11" s="665"/>
      <c r="N11" s="665"/>
      <c r="O11" s="665"/>
      <c r="P11" s="666"/>
      <c r="Q11" s="37"/>
      <c r="R11" s="37"/>
      <c r="S11" s="37"/>
      <c r="T11" s="37"/>
      <c r="AE11" s="49"/>
      <c r="AF11" s="427" t="s">
        <v>54</v>
      </c>
      <c r="AG11" s="428"/>
      <c r="AH11" s="428"/>
      <c r="AI11" s="429"/>
      <c r="AJ11" s="667">
        <v>1</v>
      </c>
      <c r="AK11" s="668">
        <v>2</v>
      </c>
      <c r="AL11" s="668">
        <v>3</v>
      </c>
      <c r="AM11" s="603">
        <v>4</v>
      </c>
      <c r="AN11" s="604"/>
      <c r="AO11" s="81"/>
      <c r="AP11" s="82"/>
      <c r="AQ11" s="82"/>
      <c r="AR11" s="82"/>
      <c r="AS11" s="82"/>
      <c r="AT11" s="82"/>
      <c r="AU11" s="82"/>
      <c r="AV11" s="82"/>
      <c r="AW11" s="76"/>
      <c r="AX11" s="76"/>
      <c r="AY11" s="76"/>
      <c r="AZ11" s="83"/>
    </row>
    <row r="12" spans="1:52" ht="6" customHeight="1">
      <c r="L12" s="37"/>
      <c r="M12" s="37"/>
      <c r="N12" s="37"/>
      <c r="O12" s="37"/>
      <c r="P12" s="37"/>
      <c r="Q12" s="37"/>
      <c r="R12" s="37"/>
      <c r="S12" s="37"/>
      <c r="T12" s="37"/>
      <c r="AE12" s="49"/>
      <c r="AF12" s="427" t="s">
        <v>65</v>
      </c>
      <c r="AG12" s="428"/>
      <c r="AH12" s="428"/>
      <c r="AI12" s="429"/>
      <c r="AJ12" s="585" t="s">
        <v>63</v>
      </c>
      <c r="AK12" s="586"/>
      <c r="AL12" s="586"/>
      <c r="AM12" s="586"/>
      <c r="AN12" s="586"/>
      <c r="AO12" s="586"/>
      <c r="AP12" s="586"/>
      <c r="AQ12" s="586"/>
      <c r="AR12" s="586"/>
      <c r="AS12" s="586"/>
      <c r="AT12" s="586"/>
      <c r="AU12" s="586"/>
      <c r="AV12" s="586"/>
      <c r="AW12" s="586"/>
      <c r="AX12" s="586"/>
      <c r="AY12" s="586"/>
      <c r="AZ12" s="587"/>
    </row>
    <row r="13" spans="1:52" ht="9" customHeight="1">
      <c r="L13" s="37"/>
      <c r="M13" s="37"/>
      <c r="N13" s="37"/>
      <c r="O13" s="37"/>
      <c r="P13" s="37"/>
      <c r="Q13" s="37"/>
      <c r="R13" s="37"/>
      <c r="S13" s="37"/>
      <c r="T13" s="37"/>
      <c r="AE13" s="49"/>
      <c r="AF13" s="442"/>
      <c r="AG13" s="580"/>
      <c r="AH13" s="580"/>
      <c r="AI13" s="581"/>
      <c r="AJ13" s="588"/>
      <c r="AK13" s="589"/>
      <c r="AL13" s="589"/>
      <c r="AM13" s="589"/>
      <c r="AN13" s="589"/>
      <c r="AO13" s="589"/>
      <c r="AP13" s="589"/>
      <c r="AQ13" s="589"/>
      <c r="AR13" s="589"/>
      <c r="AS13" s="589"/>
      <c r="AT13" s="589"/>
      <c r="AU13" s="589"/>
      <c r="AV13" s="589"/>
      <c r="AW13" s="589"/>
      <c r="AX13" s="589"/>
      <c r="AY13" s="589"/>
      <c r="AZ13" s="590"/>
    </row>
    <row r="14" spans="1:52" ht="12.75" customHeight="1">
      <c r="B14" s="52"/>
      <c r="C14" s="474" t="s">
        <v>5</v>
      </c>
      <c r="D14" s="474"/>
      <c r="E14" s="474"/>
      <c r="F14" s="466" t="s">
        <v>6</v>
      </c>
      <c r="G14" s="466"/>
      <c r="H14" s="466"/>
      <c r="I14" s="466"/>
      <c r="J14" s="466"/>
      <c r="K14" s="607"/>
      <c r="L14" s="572"/>
      <c r="M14" s="575"/>
      <c r="N14" s="609"/>
      <c r="O14" s="597">
        <v>1</v>
      </c>
      <c r="P14" s="575">
        <v>1</v>
      </c>
      <c r="Q14" s="599">
        <v>0</v>
      </c>
      <c r="R14" s="572">
        <v>5</v>
      </c>
      <c r="S14" s="575">
        <v>9</v>
      </c>
      <c r="T14" s="578">
        <v>6</v>
      </c>
      <c r="AE14" s="49"/>
      <c r="AF14" s="582"/>
      <c r="AG14" s="583"/>
      <c r="AH14" s="583"/>
      <c r="AI14" s="584"/>
      <c r="AJ14" s="591"/>
      <c r="AK14" s="592"/>
      <c r="AL14" s="592"/>
      <c r="AM14" s="592"/>
      <c r="AN14" s="592"/>
      <c r="AO14" s="592"/>
      <c r="AP14" s="592"/>
      <c r="AQ14" s="592"/>
      <c r="AR14" s="592"/>
      <c r="AS14" s="592"/>
      <c r="AT14" s="592"/>
      <c r="AU14" s="592"/>
      <c r="AV14" s="592"/>
      <c r="AW14" s="592"/>
      <c r="AX14" s="592"/>
      <c r="AY14" s="592"/>
      <c r="AZ14" s="593"/>
    </row>
    <row r="15" spans="1:52" ht="12.75" customHeight="1">
      <c r="B15" s="53"/>
      <c r="C15" s="475"/>
      <c r="D15" s="475"/>
      <c r="E15" s="475"/>
      <c r="F15" s="468"/>
      <c r="G15" s="468"/>
      <c r="H15" s="468"/>
      <c r="I15" s="468"/>
      <c r="J15" s="468"/>
      <c r="K15" s="608"/>
      <c r="L15" s="574"/>
      <c r="M15" s="577"/>
      <c r="N15" s="610"/>
      <c r="O15" s="598"/>
      <c r="P15" s="577"/>
      <c r="Q15" s="600"/>
      <c r="R15" s="574"/>
      <c r="S15" s="577"/>
      <c r="T15" s="579"/>
      <c r="AE15" s="49"/>
      <c r="AF15" s="442" t="s">
        <v>64</v>
      </c>
      <c r="AG15" s="357" t="s">
        <v>58</v>
      </c>
      <c r="AH15" s="357"/>
      <c r="AI15" s="443" t="s">
        <v>51</v>
      </c>
      <c r="AJ15" s="443"/>
      <c r="AK15" s="443"/>
      <c r="AL15" s="443"/>
      <c r="AM15" s="443"/>
      <c r="AN15" s="443"/>
      <c r="AO15" s="443"/>
      <c r="AP15" s="443"/>
      <c r="AQ15" s="443"/>
      <c r="AR15" s="443"/>
      <c r="AS15" s="443"/>
      <c r="AT15" s="443"/>
      <c r="AU15" s="443"/>
      <c r="AV15" s="443"/>
      <c r="AW15" s="443"/>
      <c r="AX15" s="443"/>
      <c r="AY15" s="443"/>
      <c r="AZ15" s="444"/>
    </row>
    <row r="16" spans="1:52" ht="6.75" customHeight="1">
      <c r="E16" s="48"/>
      <c r="F16" s="38"/>
      <c r="G16" s="38"/>
      <c r="H16" s="38"/>
      <c r="I16" s="38"/>
      <c r="J16" s="38"/>
      <c r="K16" s="38"/>
      <c r="L16" s="37"/>
      <c r="M16" s="37"/>
      <c r="N16" s="37"/>
      <c r="O16" s="37"/>
      <c r="P16" s="37"/>
      <c r="Q16" s="37"/>
      <c r="R16" s="37"/>
      <c r="S16" s="37"/>
      <c r="T16" s="37"/>
      <c r="AE16" s="49"/>
      <c r="AF16" s="442"/>
      <c r="AG16" s="357" t="s">
        <v>56</v>
      </c>
      <c r="AH16" s="357"/>
      <c r="AI16" s="445" t="s">
        <v>55</v>
      </c>
      <c r="AJ16" s="445"/>
      <c r="AK16" s="445"/>
      <c r="AL16" s="445"/>
      <c r="AM16" s="445"/>
      <c r="AN16" s="445"/>
      <c r="AO16" s="445"/>
      <c r="AP16" s="445"/>
      <c r="AQ16" s="445"/>
      <c r="AR16" s="445"/>
      <c r="AS16" s="445"/>
      <c r="AT16" s="445"/>
      <c r="AU16" s="445"/>
      <c r="AV16" s="445"/>
      <c r="AW16" s="445"/>
      <c r="AX16" s="445"/>
      <c r="AY16" s="445"/>
      <c r="AZ16" s="446"/>
    </row>
    <row r="17" spans="2:52" ht="12.75" customHeight="1">
      <c r="B17" s="52"/>
      <c r="C17" s="474" t="s">
        <v>7</v>
      </c>
      <c r="D17" s="474"/>
      <c r="E17" s="474"/>
      <c r="F17" s="466" t="s">
        <v>6</v>
      </c>
      <c r="G17" s="466"/>
      <c r="H17" s="466"/>
      <c r="I17" s="466"/>
      <c r="J17" s="466"/>
      <c r="K17" s="607"/>
      <c r="L17" s="572"/>
      <c r="M17" s="575"/>
      <c r="N17" s="609"/>
      <c r="O17" s="597">
        <v>1</v>
      </c>
      <c r="P17" s="575">
        <v>1</v>
      </c>
      <c r="Q17" s="599">
        <v>0</v>
      </c>
      <c r="R17" s="572">
        <v>5</v>
      </c>
      <c r="S17" s="575">
        <v>9</v>
      </c>
      <c r="T17" s="578">
        <v>6</v>
      </c>
      <c r="AE17" s="49"/>
      <c r="AF17" s="442"/>
      <c r="AG17" s="357"/>
      <c r="AH17" s="357"/>
      <c r="AI17" s="445"/>
      <c r="AJ17" s="445"/>
      <c r="AK17" s="445"/>
      <c r="AL17" s="445"/>
      <c r="AM17" s="445"/>
      <c r="AN17" s="445"/>
      <c r="AO17" s="445"/>
      <c r="AP17" s="445"/>
      <c r="AQ17" s="445"/>
      <c r="AR17" s="445"/>
      <c r="AS17" s="445"/>
      <c r="AT17" s="445"/>
      <c r="AU17" s="445"/>
      <c r="AV17" s="445"/>
      <c r="AW17" s="445"/>
      <c r="AX17" s="445"/>
      <c r="AY17" s="445"/>
      <c r="AZ17" s="446"/>
    </row>
    <row r="18" spans="2:52" ht="6.75" customHeight="1">
      <c r="B18" s="54"/>
      <c r="C18" s="520"/>
      <c r="D18" s="520"/>
      <c r="E18" s="520"/>
      <c r="F18" s="521"/>
      <c r="G18" s="521"/>
      <c r="H18" s="521"/>
      <c r="I18" s="521"/>
      <c r="J18" s="521"/>
      <c r="K18" s="611"/>
      <c r="L18" s="573"/>
      <c r="M18" s="576"/>
      <c r="N18" s="612"/>
      <c r="O18" s="601"/>
      <c r="P18" s="576"/>
      <c r="Q18" s="602"/>
      <c r="R18" s="573"/>
      <c r="S18" s="576"/>
      <c r="T18" s="606"/>
      <c r="AE18" s="49"/>
      <c r="AF18" s="355"/>
      <c r="AG18" s="72"/>
      <c r="AH18" s="71"/>
      <c r="AI18" s="447" t="s">
        <v>62</v>
      </c>
      <c r="AJ18" s="447"/>
      <c r="AK18" s="447"/>
      <c r="AL18" s="447"/>
      <c r="AM18" s="447"/>
      <c r="AN18" s="447"/>
      <c r="AO18" s="447"/>
      <c r="AP18" s="447"/>
      <c r="AQ18" s="447"/>
      <c r="AR18" s="447"/>
      <c r="AS18" s="447"/>
      <c r="AT18" s="447"/>
      <c r="AU18" s="447"/>
      <c r="AV18" s="447"/>
      <c r="AW18" s="447"/>
      <c r="AX18" s="447"/>
      <c r="AY18" s="447"/>
      <c r="AZ18" s="448"/>
    </row>
    <row r="19" spans="2:52" ht="6.75" customHeight="1">
      <c r="B19" s="53"/>
      <c r="C19" s="475"/>
      <c r="D19" s="475"/>
      <c r="E19" s="475"/>
      <c r="F19" s="468"/>
      <c r="G19" s="468"/>
      <c r="H19" s="468"/>
      <c r="I19" s="468"/>
      <c r="J19" s="468"/>
      <c r="K19" s="608"/>
      <c r="L19" s="574"/>
      <c r="M19" s="577"/>
      <c r="N19" s="610"/>
      <c r="O19" s="598"/>
      <c r="P19" s="577"/>
      <c r="Q19" s="600"/>
      <c r="R19" s="574"/>
      <c r="S19" s="577"/>
      <c r="T19" s="579"/>
      <c r="AE19" s="49"/>
      <c r="AF19" s="356"/>
      <c r="AG19" s="74"/>
      <c r="AH19" s="74"/>
      <c r="AI19" s="447"/>
      <c r="AJ19" s="447"/>
      <c r="AK19" s="447"/>
      <c r="AL19" s="447"/>
      <c r="AM19" s="447"/>
      <c r="AN19" s="447"/>
      <c r="AO19" s="447"/>
      <c r="AP19" s="447"/>
      <c r="AQ19" s="447"/>
      <c r="AR19" s="447"/>
      <c r="AS19" s="447"/>
      <c r="AT19" s="447"/>
      <c r="AU19" s="447"/>
      <c r="AV19" s="447"/>
      <c r="AW19" s="447"/>
      <c r="AX19" s="447"/>
      <c r="AY19" s="447"/>
      <c r="AZ19" s="448"/>
    </row>
    <row r="20" spans="2:52" ht="6.75" customHeight="1" thickBot="1">
      <c r="L20" s="37"/>
      <c r="M20" s="37"/>
      <c r="N20" s="37"/>
      <c r="O20" s="37"/>
      <c r="P20" s="37"/>
      <c r="Q20" s="37"/>
      <c r="R20" s="37"/>
      <c r="S20" s="37"/>
      <c r="T20" s="37"/>
      <c r="AE20" s="49"/>
      <c r="AF20" s="73"/>
      <c r="AG20" s="357" t="s">
        <v>59</v>
      </c>
      <c r="AH20" s="357"/>
      <c r="AI20" s="449" t="s">
        <v>50</v>
      </c>
      <c r="AJ20" s="449"/>
      <c r="AK20" s="449"/>
      <c r="AL20" s="449"/>
      <c r="AM20" s="449"/>
      <c r="AN20" s="449"/>
      <c r="AO20" s="449"/>
      <c r="AP20" s="596" t="s">
        <v>60</v>
      </c>
      <c r="AQ20" s="596"/>
      <c r="AR20" s="596"/>
      <c r="AS20" s="594" t="s">
        <v>49</v>
      </c>
      <c r="AT20" s="594"/>
      <c r="AU20" s="594"/>
      <c r="AV20" s="594"/>
      <c r="AW20" s="594"/>
      <c r="AX20" s="594"/>
      <c r="AY20" s="594"/>
      <c r="AZ20" s="595"/>
    </row>
    <row r="21" spans="2:52" ht="6" customHeight="1">
      <c r="B21" s="557"/>
      <c r="C21" s="526" t="s">
        <v>8</v>
      </c>
      <c r="D21" s="526"/>
      <c r="E21" s="526"/>
      <c r="F21" s="528"/>
      <c r="G21" s="528"/>
      <c r="H21" s="528"/>
      <c r="I21" s="528"/>
      <c r="J21" s="528"/>
      <c r="K21" s="529"/>
      <c r="L21" s="349"/>
      <c r="M21" s="351"/>
      <c r="N21" s="351"/>
      <c r="O21" s="351"/>
      <c r="P21" s="351"/>
      <c r="Q21" s="351"/>
      <c r="R21" s="351"/>
      <c r="S21" s="351"/>
      <c r="T21" s="353"/>
      <c r="AE21" s="49"/>
      <c r="AF21" s="73"/>
      <c r="AG21" s="357"/>
      <c r="AH21" s="357"/>
      <c r="AI21" s="449"/>
      <c r="AJ21" s="449"/>
      <c r="AK21" s="449"/>
      <c r="AL21" s="449"/>
      <c r="AM21" s="449"/>
      <c r="AN21" s="449"/>
      <c r="AO21" s="449"/>
      <c r="AP21" s="596"/>
      <c r="AQ21" s="596"/>
      <c r="AR21" s="596"/>
      <c r="AS21" s="594"/>
      <c r="AT21" s="594"/>
      <c r="AU21" s="594"/>
      <c r="AV21" s="594"/>
      <c r="AW21" s="594"/>
      <c r="AX21" s="594"/>
      <c r="AY21" s="594"/>
      <c r="AZ21" s="595"/>
    </row>
    <row r="22" spans="2:52" ht="18.75" customHeight="1" thickBot="1">
      <c r="B22" s="558"/>
      <c r="C22" s="527"/>
      <c r="D22" s="527"/>
      <c r="E22" s="527"/>
      <c r="F22" s="530"/>
      <c r="G22" s="530"/>
      <c r="H22" s="530"/>
      <c r="I22" s="530"/>
      <c r="J22" s="530"/>
      <c r="K22" s="531"/>
      <c r="L22" s="350"/>
      <c r="M22" s="352"/>
      <c r="N22" s="352"/>
      <c r="O22" s="352"/>
      <c r="P22" s="352"/>
      <c r="Q22" s="352"/>
      <c r="R22" s="352"/>
      <c r="S22" s="352"/>
      <c r="T22" s="354"/>
      <c r="AE22" s="49"/>
      <c r="AF22" s="75"/>
      <c r="AG22" s="438" t="s">
        <v>61</v>
      </c>
      <c r="AH22" s="438"/>
      <c r="AI22" s="439" t="s">
        <v>57</v>
      </c>
      <c r="AJ22" s="439"/>
      <c r="AK22" s="439"/>
      <c r="AL22" s="439"/>
      <c r="AM22" s="439"/>
      <c r="AN22" s="439"/>
      <c r="AO22" s="439"/>
      <c r="AP22" s="439"/>
      <c r="AQ22" s="439"/>
      <c r="AR22" s="439"/>
      <c r="AS22" s="439"/>
      <c r="AT22" s="439"/>
      <c r="AU22" s="439"/>
      <c r="AV22" s="439"/>
      <c r="AW22" s="439"/>
      <c r="AX22" s="439"/>
      <c r="AY22" s="439"/>
      <c r="AZ22" s="440"/>
    </row>
    <row r="23" spans="2:52" ht="6.75" customHeight="1">
      <c r="K23" s="55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</row>
    <row r="24" spans="2:52" ht="26.25" customHeight="1">
      <c r="B24" s="47"/>
      <c r="C24" s="332" t="s">
        <v>9</v>
      </c>
      <c r="D24" s="332"/>
      <c r="E24" s="332"/>
      <c r="F24" s="332"/>
      <c r="G24" s="332"/>
      <c r="H24" s="331" t="s">
        <v>48</v>
      </c>
      <c r="I24" s="331"/>
      <c r="J24" s="331"/>
      <c r="K24" s="331"/>
      <c r="L24" s="559"/>
      <c r="M24" s="559"/>
      <c r="N24" s="559"/>
      <c r="O24" s="560"/>
      <c r="P24" s="420"/>
      <c r="Q24" s="421"/>
      <c r="R24" s="421"/>
      <c r="S24" s="421"/>
      <c r="T24" s="655"/>
      <c r="U24" s="656"/>
      <c r="V24" s="657"/>
      <c r="W24" s="655">
        <v>1</v>
      </c>
      <c r="X24" s="656">
        <v>0</v>
      </c>
      <c r="Y24" s="657">
        <v>0</v>
      </c>
      <c r="Z24" s="655">
        <v>6</v>
      </c>
      <c r="AA24" s="656">
        <v>0</v>
      </c>
      <c r="AB24" s="657">
        <v>0</v>
      </c>
      <c r="AC24" s="39"/>
      <c r="AD24" s="536" t="s">
        <v>22</v>
      </c>
      <c r="AE24" s="537"/>
      <c r="AF24" s="538" t="s">
        <v>23</v>
      </c>
      <c r="AG24" s="538"/>
      <c r="AH24" s="538"/>
      <c r="AI24" s="538"/>
      <c r="AJ24" s="539" t="s">
        <v>24</v>
      </c>
      <c r="AK24" s="536"/>
      <c r="AL24" s="536"/>
      <c r="AM24" s="536"/>
      <c r="AN24" s="537"/>
      <c r="AO24" s="536" t="s">
        <v>25</v>
      </c>
      <c r="AP24" s="536"/>
      <c r="AQ24" s="113" t="s">
        <v>94</v>
      </c>
      <c r="AR24" s="539" t="s">
        <v>73</v>
      </c>
      <c r="AS24" s="536"/>
      <c r="AT24" s="536"/>
      <c r="AU24" s="536"/>
      <c r="AV24" s="536"/>
      <c r="AW24" s="536"/>
      <c r="AX24" s="536"/>
      <c r="AY24" s="536"/>
      <c r="AZ24" s="536"/>
    </row>
    <row r="25" spans="2:52" ht="26.25" customHeight="1">
      <c r="B25" s="47"/>
      <c r="C25" s="332" t="s">
        <v>10</v>
      </c>
      <c r="D25" s="332"/>
      <c r="E25" s="332"/>
      <c r="F25" s="332"/>
      <c r="G25" s="332"/>
      <c r="H25" s="331" t="s">
        <v>46</v>
      </c>
      <c r="I25" s="331"/>
      <c r="J25" s="331"/>
      <c r="K25" s="331"/>
      <c r="L25" s="522"/>
      <c r="M25" s="522"/>
      <c r="N25" s="522"/>
      <c r="O25" s="523"/>
      <c r="P25" s="420" t="s">
        <v>47</v>
      </c>
      <c r="Q25" s="540"/>
      <c r="R25" s="541">
        <v>1</v>
      </c>
      <c r="S25" s="542"/>
      <c r="T25" s="655"/>
      <c r="U25" s="656"/>
      <c r="V25" s="657"/>
      <c r="W25" s="655">
        <v>1</v>
      </c>
      <c r="X25" s="656">
        <v>0</v>
      </c>
      <c r="Y25" s="657">
        <v>0</v>
      </c>
      <c r="Z25" s="655">
        <v>6</v>
      </c>
      <c r="AA25" s="656">
        <v>0</v>
      </c>
      <c r="AB25" s="657">
        <v>0</v>
      </c>
      <c r="AC25" s="39"/>
      <c r="AD25" s="114">
        <v>10</v>
      </c>
      <c r="AE25" s="119">
        <v>1</v>
      </c>
      <c r="AF25" s="543" t="s">
        <v>102</v>
      </c>
      <c r="AG25" s="544"/>
      <c r="AH25" s="544"/>
      <c r="AI25" s="545"/>
      <c r="AJ25" s="546">
        <v>1</v>
      </c>
      <c r="AK25" s="546"/>
      <c r="AL25" s="547"/>
      <c r="AM25" s="548" t="s">
        <v>103</v>
      </c>
      <c r="AN25" s="548"/>
      <c r="AO25" s="458">
        <v>99800</v>
      </c>
      <c r="AP25" s="458"/>
      <c r="AQ25" s="115" t="s">
        <v>111</v>
      </c>
      <c r="AR25" s="368">
        <v>99800</v>
      </c>
      <c r="AS25" s="368"/>
      <c r="AT25" s="368"/>
      <c r="AU25" s="368"/>
      <c r="AV25" s="368"/>
      <c r="AW25" s="368"/>
      <c r="AX25" s="368"/>
      <c r="AY25" s="368"/>
      <c r="AZ25" s="369"/>
    </row>
    <row r="26" spans="2:52" ht="26.25" customHeight="1">
      <c r="B26" s="47"/>
      <c r="C26" s="332" t="s">
        <v>17</v>
      </c>
      <c r="D26" s="332"/>
      <c r="E26" s="332"/>
      <c r="F26" s="332"/>
      <c r="G26" s="332"/>
      <c r="H26" s="331" t="s">
        <v>45</v>
      </c>
      <c r="I26" s="331"/>
      <c r="J26" s="331"/>
      <c r="K26" s="331"/>
      <c r="L26" s="522"/>
      <c r="M26" s="522"/>
      <c r="N26" s="522"/>
      <c r="O26" s="523"/>
      <c r="P26" s="420"/>
      <c r="Q26" s="421"/>
      <c r="R26" s="421"/>
      <c r="S26" s="421"/>
      <c r="T26" s="655"/>
      <c r="U26" s="656"/>
      <c r="V26" s="657"/>
      <c r="W26" s="655"/>
      <c r="X26" s="656"/>
      <c r="Y26" s="657"/>
      <c r="Z26" s="655"/>
      <c r="AA26" s="656"/>
      <c r="AB26" s="657">
        <v>0</v>
      </c>
      <c r="AC26" s="39"/>
      <c r="AD26" s="116">
        <v>10</v>
      </c>
      <c r="AE26" s="120">
        <v>2</v>
      </c>
      <c r="AF26" s="340" t="s">
        <v>104</v>
      </c>
      <c r="AG26" s="341"/>
      <c r="AH26" s="341"/>
      <c r="AI26" s="342"/>
      <c r="AJ26" s="343">
        <v>2</v>
      </c>
      <c r="AK26" s="343"/>
      <c r="AL26" s="344"/>
      <c r="AM26" s="345" t="s">
        <v>105</v>
      </c>
      <c r="AN26" s="345"/>
      <c r="AO26" s="373">
        <v>100</v>
      </c>
      <c r="AP26" s="373"/>
      <c r="AQ26" s="118">
        <v>8</v>
      </c>
      <c r="AR26" s="338">
        <v>200</v>
      </c>
      <c r="AS26" s="338"/>
      <c r="AT26" s="338"/>
      <c r="AU26" s="338"/>
      <c r="AV26" s="338"/>
      <c r="AW26" s="338"/>
      <c r="AX26" s="338"/>
      <c r="AY26" s="338"/>
      <c r="AZ26" s="339"/>
    </row>
    <row r="27" spans="2:52" ht="26.25" customHeight="1">
      <c r="B27" s="56"/>
      <c r="C27" s="332" t="s">
        <v>18</v>
      </c>
      <c r="D27" s="332"/>
      <c r="E27" s="332"/>
      <c r="F27" s="332"/>
      <c r="G27" s="332"/>
      <c r="H27" s="331" t="s">
        <v>43</v>
      </c>
      <c r="I27" s="331"/>
      <c r="J27" s="331"/>
      <c r="K27" s="331"/>
      <c r="L27" s="522"/>
      <c r="M27" s="522"/>
      <c r="N27" s="522"/>
      <c r="O27" s="523"/>
      <c r="P27" s="420" t="s">
        <v>44</v>
      </c>
      <c r="Q27" s="421"/>
      <c r="R27" s="421"/>
      <c r="S27" s="421"/>
      <c r="T27" s="655"/>
      <c r="U27" s="656"/>
      <c r="V27" s="657"/>
      <c r="W27" s="655">
        <v>1</v>
      </c>
      <c r="X27" s="656">
        <v>0</v>
      </c>
      <c r="Y27" s="657">
        <v>0</v>
      </c>
      <c r="Z27" s="655">
        <v>6</v>
      </c>
      <c r="AA27" s="656">
        <v>0</v>
      </c>
      <c r="AB27" s="657">
        <v>0</v>
      </c>
      <c r="AC27" s="39"/>
      <c r="AD27" s="116">
        <v>10</v>
      </c>
      <c r="AE27" s="120">
        <v>3</v>
      </c>
      <c r="AF27" s="340" t="s">
        <v>106</v>
      </c>
      <c r="AG27" s="341"/>
      <c r="AH27" s="341"/>
      <c r="AI27" s="342"/>
      <c r="AJ27" s="343">
        <v>3</v>
      </c>
      <c r="AK27" s="343"/>
      <c r="AL27" s="344"/>
      <c r="AM27" s="345" t="s">
        <v>107</v>
      </c>
      <c r="AN27" s="345"/>
      <c r="AO27" s="373">
        <v>200</v>
      </c>
      <c r="AP27" s="373"/>
      <c r="AQ27" s="118">
        <v>0</v>
      </c>
      <c r="AR27" s="338">
        <v>600</v>
      </c>
      <c r="AS27" s="338"/>
      <c r="AT27" s="338"/>
      <c r="AU27" s="338"/>
      <c r="AV27" s="338"/>
      <c r="AW27" s="338"/>
      <c r="AX27" s="338"/>
      <c r="AY27" s="338"/>
      <c r="AZ27" s="339"/>
    </row>
    <row r="28" spans="2:52" ht="26.25" customHeight="1">
      <c r="B28" s="47"/>
      <c r="C28" s="332" t="s">
        <v>19</v>
      </c>
      <c r="D28" s="332"/>
      <c r="E28" s="332"/>
      <c r="F28" s="332"/>
      <c r="G28" s="332"/>
      <c r="H28" s="331" t="s">
        <v>42</v>
      </c>
      <c r="I28" s="331"/>
      <c r="J28" s="331"/>
      <c r="K28" s="331"/>
      <c r="L28" s="522"/>
      <c r="M28" s="522"/>
      <c r="N28" s="522"/>
      <c r="O28" s="523"/>
      <c r="P28" s="420"/>
      <c r="Q28" s="421"/>
      <c r="R28" s="421"/>
      <c r="S28" s="421"/>
      <c r="T28" s="655"/>
      <c r="U28" s="656"/>
      <c r="V28" s="657"/>
      <c r="W28" s="655"/>
      <c r="X28" s="656"/>
      <c r="Y28" s="657">
        <v>9</v>
      </c>
      <c r="Z28" s="655">
        <v>9</v>
      </c>
      <c r="AA28" s="656">
        <v>9</v>
      </c>
      <c r="AB28" s="657">
        <v>6</v>
      </c>
      <c r="AC28" s="39"/>
      <c r="AD28" s="116" t="str">
        <f>IF(入力用請求書!AC28="","",入力用請求書!AC28)</f>
        <v/>
      </c>
      <c r="AE28" s="120" t="str">
        <f>IF(入力用請求書!AD28="","",入力用請求書!AD28)</f>
        <v/>
      </c>
      <c r="AF28" s="340" t="str">
        <f>IF(入力用請求書!AE28="","",入力用請求書!AE28)</f>
        <v/>
      </c>
      <c r="AG28" s="341"/>
      <c r="AH28" s="341"/>
      <c r="AI28" s="342"/>
      <c r="AJ28" s="343" t="str">
        <f>IF(入力用請求書!AI28="","",入力用請求書!AI28)</f>
        <v/>
      </c>
      <c r="AK28" s="343"/>
      <c r="AL28" s="344"/>
      <c r="AM28" s="345" t="str">
        <f>IF(入力用請求書!AL28="","",入力用請求書!AL28)</f>
        <v/>
      </c>
      <c r="AN28" s="345"/>
      <c r="AO28" s="373" t="str">
        <f>IF(入力用請求書!AN28="","",入力用請求書!AN28)</f>
        <v/>
      </c>
      <c r="AP28" s="373"/>
      <c r="AQ28" s="118" t="str">
        <f>IF(入力用請求書!AP28="","",入力用請求書!AP28)</f>
        <v/>
      </c>
      <c r="AR28" s="338" t="str">
        <f>IF(入力用請求書!AQ28="","",入力用請求書!AQ28)</f>
        <v/>
      </c>
      <c r="AS28" s="338"/>
      <c r="AT28" s="338"/>
      <c r="AU28" s="338"/>
      <c r="AV28" s="338"/>
      <c r="AW28" s="338"/>
      <c r="AX28" s="338"/>
      <c r="AY28" s="338"/>
      <c r="AZ28" s="339"/>
    </row>
    <row r="29" spans="2:52" ht="26.25" customHeight="1">
      <c r="B29" s="57"/>
      <c r="C29" s="332" t="s">
        <v>7</v>
      </c>
      <c r="D29" s="332"/>
      <c r="E29" s="332"/>
      <c r="F29" s="332"/>
      <c r="G29" s="332"/>
      <c r="H29" s="331" t="s">
        <v>40</v>
      </c>
      <c r="I29" s="331"/>
      <c r="J29" s="331"/>
      <c r="K29" s="331"/>
      <c r="L29" s="524"/>
      <c r="M29" s="524"/>
      <c r="N29" s="524"/>
      <c r="O29" s="525"/>
      <c r="P29" s="457" t="s">
        <v>41</v>
      </c>
      <c r="Q29" s="438"/>
      <c r="R29" s="438"/>
      <c r="S29" s="438"/>
      <c r="T29" s="658"/>
      <c r="U29" s="659"/>
      <c r="V29" s="660"/>
      <c r="W29" s="658">
        <v>1</v>
      </c>
      <c r="X29" s="659">
        <v>1</v>
      </c>
      <c r="Y29" s="660">
        <v>0</v>
      </c>
      <c r="Z29" s="658">
        <v>5</v>
      </c>
      <c r="AA29" s="659">
        <v>9</v>
      </c>
      <c r="AB29" s="660">
        <v>6</v>
      </c>
      <c r="AC29" s="39"/>
      <c r="AD29" s="114" t="str">
        <f>IF(入力用請求書!AC29="","",入力用請求書!AC29)</f>
        <v/>
      </c>
      <c r="AE29" s="121" t="str">
        <f>IF(入力用請求書!AD29="","",入力用請求書!AD29)</f>
        <v/>
      </c>
      <c r="AF29" s="549" t="str">
        <f>IF(入力用請求書!AE29="","",入力用請求書!AE29)</f>
        <v/>
      </c>
      <c r="AG29" s="550"/>
      <c r="AH29" s="550"/>
      <c r="AI29" s="551"/>
      <c r="AJ29" s="552" t="str">
        <f>IF(入力用請求書!AI29="","",入力用請求書!AI29)</f>
        <v/>
      </c>
      <c r="AK29" s="552"/>
      <c r="AL29" s="553"/>
      <c r="AM29" s="548" t="str">
        <f>IF(入力用請求書!AL29="","",入力用請求書!AL29)</f>
        <v/>
      </c>
      <c r="AN29" s="548"/>
      <c r="AO29" s="458" t="str">
        <f>IF(入力用請求書!AN29="","",入力用請求書!AN29)</f>
        <v/>
      </c>
      <c r="AP29" s="458"/>
      <c r="AQ29" s="115" t="str">
        <f>IF(入力用請求書!AP29="","",入力用請求書!AP29)</f>
        <v/>
      </c>
      <c r="AR29" s="368" t="str">
        <f>IF(入力用請求書!AQ29="","",入力用請求書!AQ29)</f>
        <v/>
      </c>
      <c r="AS29" s="368"/>
      <c r="AT29" s="368"/>
      <c r="AU29" s="368"/>
      <c r="AV29" s="368"/>
      <c r="AW29" s="368"/>
      <c r="AX29" s="368"/>
      <c r="AY29" s="368"/>
      <c r="AZ29" s="369"/>
    </row>
    <row r="30" spans="2:52" ht="8.25" customHeight="1">
      <c r="AD30" s="370" t="str">
        <f>IF(入力用請求書!AC30="","",入力用請求書!AC30)</f>
        <v/>
      </c>
      <c r="AE30" s="372" t="str">
        <f>IF(入力用請求書!AD30="","",入力用請求書!AD30)</f>
        <v/>
      </c>
      <c r="AF30" s="340" t="str">
        <f>IF(入力用請求書!AE30="","",入力用請求書!AE30)</f>
        <v/>
      </c>
      <c r="AG30" s="341"/>
      <c r="AH30" s="341"/>
      <c r="AI30" s="342"/>
      <c r="AJ30" s="343" t="str">
        <f>IF(入力用請求書!AI30="","",入力用請求書!AI30)</f>
        <v/>
      </c>
      <c r="AK30" s="343"/>
      <c r="AL30" s="344"/>
      <c r="AM30" s="345" t="str">
        <f>IF(入力用請求書!AL30="","",入力用請求書!AL30)</f>
        <v/>
      </c>
      <c r="AN30" s="345"/>
      <c r="AO30" s="373" t="str">
        <f>IF(入力用請求書!AN30="","",入力用請求書!AN30)</f>
        <v/>
      </c>
      <c r="AP30" s="373"/>
      <c r="AQ30" s="374" t="str">
        <f>IF(入力用請求書!AP30="","",入力用請求書!AP30)</f>
        <v/>
      </c>
      <c r="AR30" s="338" t="str">
        <f>IF(入力用請求書!AQ30="","",入力用請求書!AQ30)</f>
        <v/>
      </c>
      <c r="AS30" s="338"/>
      <c r="AT30" s="338"/>
      <c r="AU30" s="338"/>
      <c r="AV30" s="338"/>
      <c r="AW30" s="338"/>
      <c r="AX30" s="338"/>
      <c r="AY30" s="338"/>
      <c r="AZ30" s="339"/>
    </row>
    <row r="31" spans="2:52" s="40" customFormat="1" ht="18" customHeight="1"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34"/>
      <c r="AD31" s="371"/>
      <c r="AE31" s="372"/>
      <c r="AF31" s="340"/>
      <c r="AG31" s="341"/>
      <c r="AH31" s="341"/>
      <c r="AI31" s="342"/>
      <c r="AJ31" s="343"/>
      <c r="AK31" s="343"/>
      <c r="AL31" s="344"/>
      <c r="AM31" s="345"/>
      <c r="AN31" s="345"/>
      <c r="AO31" s="373"/>
      <c r="AP31" s="373"/>
      <c r="AQ31" s="374"/>
      <c r="AR31" s="338"/>
      <c r="AS31" s="338"/>
      <c r="AT31" s="338"/>
      <c r="AU31" s="338"/>
      <c r="AV31" s="338"/>
      <c r="AW31" s="338"/>
      <c r="AX31" s="338"/>
      <c r="AY31" s="338"/>
      <c r="AZ31" s="339"/>
    </row>
    <row r="32" spans="2:52" s="40" customFormat="1" ht="26.25" customHeight="1">
      <c r="B32" s="564">
        <v>0.08</v>
      </c>
      <c r="C32" s="565"/>
      <c r="D32" s="565"/>
      <c r="E32" s="125" t="s">
        <v>99</v>
      </c>
      <c r="F32" s="643"/>
      <c r="G32" s="644"/>
      <c r="H32" s="645"/>
      <c r="I32" s="646"/>
      <c r="J32" s="647"/>
      <c r="K32" s="648"/>
      <c r="L32" s="649">
        <v>2</v>
      </c>
      <c r="M32" s="649">
        <v>0</v>
      </c>
      <c r="N32" s="650">
        <v>0</v>
      </c>
      <c r="O32" s="566" t="s">
        <v>19</v>
      </c>
      <c r="P32" s="567"/>
      <c r="Q32" s="568"/>
      <c r="R32" s="643"/>
      <c r="S32" s="644"/>
      <c r="T32" s="646"/>
      <c r="U32" s="647"/>
      <c r="V32" s="648"/>
      <c r="W32" s="650"/>
      <c r="X32" s="647">
        <v>1</v>
      </c>
      <c r="Y32" s="651">
        <v>6</v>
      </c>
      <c r="AC32" s="34"/>
      <c r="AD32" s="116" t="str">
        <f>IF(入力用請求書!AC31="","",入力用請求書!AC31)</f>
        <v/>
      </c>
      <c r="AE32" s="117" t="str">
        <f>IF(入力用請求書!AD31="","",入力用請求書!AD31)</f>
        <v/>
      </c>
      <c r="AF32" s="340" t="str">
        <f>IF(入力用請求書!AE31="","",入力用請求書!AE31)</f>
        <v/>
      </c>
      <c r="AG32" s="341"/>
      <c r="AH32" s="341"/>
      <c r="AI32" s="342"/>
      <c r="AJ32" s="343" t="str">
        <f>IF(入力用請求書!AI31="","",入力用請求書!AI31)</f>
        <v/>
      </c>
      <c r="AK32" s="343"/>
      <c r="AL32" s="344"/>
      <c r="AM32" s="345" t="str">
        <f>IF(入力用請求書!AL31="","",入力用請求書!AL31)</f>
        <v/>
      </c>
      <c r="AN32" s="345"/>
      <c r="AO32" s="373" t="str">
        <f>IF(入力用請求書!AN31="","",入力用請求書!AN31)</f>
        <v/>
      </c>
      <c r="AP32" s="373"/>
      <c r="AQ32" s="118" t="str">
        <f>IF(入力用請求書!AP31="","",入力用請求書!AP31)</f>
        <v/>
      </c>
      <c r="AR32" s="338" t="str">
        <f>IF(入力用請求書!AQ31="","",入力用請求書!AQ31)</f>
        <v/>
      </c>
      <c r="AS32" s="338"/>
      <c r="AT32" s="338"/>
      <c r="AU32" s="338"/>
      <c r="AV32" s="338"/>
      <c r="AW32" s="338"/>
      <c r="AX32" s="338"/>
      <c r="AY32" s="338"/>
      <c r="AZ32" s="339"/>
    </row>
    <row r="33" spans="1:61" s="40" customFormat="1" ht="26.25" customHeight="1">
      <c r="B33" s="564">
        <v>0.1</v>
      </c>
      <c r="C33" s="565"/>
      <c r="D33" s="565"/>
      <c r="E33" s="125" t="s">
        <v>99</v>
      </c>
      <c r="F33" s="643"/>
      <c r="G33" s="644"/>
      <c r="H33" s="645"/>
      <c r="I33" s="646"/>
      <c r="J33" s="647">
        <v>9</v>
      </c>
      <c r="K33" s="648">
        <v>9</v>
      </c>
      <c r="L33" s="649">
        <v>8</v>
      </c>
      <c r="M33" s="649">
        <v>0</v>
      </c>
      <c r="N33" s="650">
        <v>0</v>
      </c>
      <c r="O33" s="566" t="s">
        <v>19</v>
      </c>
      <c r="P33" s="567"/>
      <c r="Q33" s="568"/>
      <c r="R33" s="643"/>
      <c r="S33" s="644"/>
      <c r="T33" s="646"/>
      <c r="U33" s="647"/>
      <c r="V33" s="648">
        <v>9</v>
      </c>
      <c r="W33" s="650">
        <v>9</v>
      </c>
      <c r="X33" s="647">
        <v>8</v>
      </c>
      <c r="Y33" s="651">
        <v>0</v>
      </c>
      <c r="AC33" s="34"/>
      <c r="AD33" s="116" t="str">
        <f>IF(入力用請求書!AC32="","",入力用請求書!AC32)</f>
        <v/>
      </c>
      <c r="AE33" s="117" t="str">
        <f>IF(入力用請求書!AD32="","",入力用請求書!AD32)</f>
        <v/>
      </c>
      <c r="AF33" s="340" t="str">
        <f>IF(入力用請求書!AE32="","",入力用請求書!AE32)</f>
        <v/>
      </c>
      <c r="AG33" s="341"/>
      <c r="AH33" s="341"/>
      <c r="AI33" s="342"/>
      <c r="AJ33" s="343" t="str">
        <f>IF(入力用請求書!AI32="","",入力用請求書!AI32)</f>
        <v/>
      </c>
      <c r="AK33" s="343"/>
      <c r="AL33" s="344"/>
      <c r="AM33" s="345" t="str">
        <f>IF(入力用請求書!AL32="","",入力用請求書!AL32)</f>
        <v/>
      </c>
      <c r="AN33" s="345"/>
      <c r="AO33" s="373" t="str">
        <f>IF(入力用請求書!AN32="","",入力用請求書!AN32)</f>
        <v/>
      </c>
      <c r="AP33" s="373"/>
      <c r="AQ33" s="118" t="str">
        <f>IF(入力用請求書!AP32="","",入力用請求書!AP32)</f>
        <v/>
      </c>
      <c r="AR33" s="338" t="str">
        <f>IF(入力用請求書!AQ32="","",入力用請求書!AQ32)</f>
        <v/>
      </c>
      <c r="AS33" s="338"/>
      <c r="AT33" s="338"/>
      <c r="AU33" s="338"/>
      <c r="AV33" s="338"/>
      <c r="AW33" s="338"/>
      <c r="AX33" s="338"/>
      <c r="AY33" s="338"/>
      <c r="AZ33" s="339"/>
    </row>
    <row r="34" spans="1:61" s="40" customFormat="1" ht="26.25" customHeight="1">
      <c r="B34" s="569" t="s">
        <v>101</v>
      </c>
      <c r="C34" s="570"/>
      <c r="D34" s="570"/>
      <c r="E34" s="571"/>
      <c r="F34" s="643"/>
      <c r="G34" s="644"/>
      <c r="H34" s="644"/>
      <c r="I34" s="646"/>
      <c r="J34" s="647"/>
      <c r="K34" s="648"/>
      <c r="L34" s="649">
        <v>6</v>
      </c>
      <c r="M34" s="649">
        <v>0</v>
      </c>
      <c r="N34" s="650">
        <v>0</v>
      </c>
      <c r="O34" s="566" t="s">
        <v>19</v>
      </c>
      <c r="P34" s="567"/>
      <c r="Q34" s="568"/>
      <c r="R34" s="643"/>
      <c r="S34" s="644"/>
      <c r="T34" s="652"/>
      <c r="U34" s="653"/>
      <c r="V34" s="654"/>
      <c r="W34" s="643"/>
      <c r="X34" s="653"/>
      <c r="Y34" s="651">
        <v>0</v>
      </c>
      <c r="AC34" s="34"/>
      <c r="AD34" s="116" t="str">
        <f>IF(入力用請求書!AC33="","",入力用請求書!AC33)</f>
        <v/>
      </c>
      <c r="AE34" s="117" t="str">
        <f>IF(入力用請求書!AD33="","",入力用請求書!AD33)</f>
        <v/>
      </c>
      <c r="AF34" s="340" t="str">
        <f>IF(入力用請求書!AE33="","",入力用請求書!AE33)</f>
        <v/>
      </c>
      <c r="AG34" s="341"/>
      <c r="AH34" s="341"/>
      <c r="AI34" s="342"/>
      <c r="AJ34" s="343" t="str">
        <f>IF(入力用請求書!AI33="","",入力用請求書!AI33)</f>
        <v/>
      </c>
      <c r="AK34" s="343"/>
      <c r="AL34" s="344"/>
      <c r="AM34" s="345" t="str">
        <f>IF(入力用請求書!AL33="","",入力用請求書!AL33)</f>
        <v/>
      </c>
      <c r="AN34" s="345"/>
      <c r="AO34" s="373" t="str">
        <f>IF(入力用請求書!AN33="","",入力用請求書!AN33)</f>
        <v/>
      </c>
      <c r="AP34" s="373"/>
      <c r="AQ34" s="118" t="str">
        <f>IF(入力用請求書!AP33="","",入力用請求書!AP33)</f>
        <v/>
      </c>
      <c r="AR34" s="338" t="str">
        <f>IF(入力用請求書!AQ33="","",入力用請求書!AQ33)</f>
        <v/>
      </c>
      <c r="AS34" s="338"/>
      <c r="AT34" s="338"/>
      <c r="AU34" s="338"/>
      <c r="AV34" s="338"/>
      <c r="AW34" s="338"/>
      <c r="AX34" s="338"/>
      <c r="AY34" s="338"/>
      <c r="AZ34" s="339"/>
    </row>
    <row r="35" spans="1:61" s="40" customFormat="1" ht="26.25" customHeight="1">
      <c r="B35" s="569" t="s">
        <v>100</v>
      </c>
      <c r="C35" s="570"/>
      <c r="D35" s="570"/>
      <c r="E35" s="571"/>
      <c r="F35" s="643"/>
      <c r="G35" s="645"/>
      <c r="H35" s="645"/>
      <c r="I35" s="646">
        <v>1</v>
      </c>
      <c r="J35" s="647">
        <v>0</v>
      </c>
      <c r="K35" s="648">
        <v>0</v>
      </c>
      <c r="L35" s="649">
        <v>6</v>
      </c>
      <c r="M35" s="649">
        <v>0</v>
      </c>
      <c r="N35" s="650">
        <v>0</v>
      </c>
      <c r="O35" s="566" t="s">
        <v>109</v>
      </c>
      <c r="P35" s="567"/>
      <c r="Q35" s="568"/>
      <c r="R35" s="643"/>
      <c r="S35" s="645"/>
      <c r="T35" s="646"/>
      <c r="U35" s="647"/>
      <c r="V35" s="648">
        <v>9</v>
      </c>
      <c r="W35" s="650">
        <v>9</v>
      </c>
      <c r="X35" s="647">
        <v>9</v>
      </c>
      <c r="Y35" s="651">
        <v>6</v>
      </c>
      <c r="AC35" s="34"/>
      <c r="AD35" s="116" t="str">
        <f>IF(入力用請求書!AC34="","",入力用請求書!AC34)</f>
        <v/>
      </c>
      <c r="AE35" s="117" t="str">
        <f>IF(入力用請求書!AD34="","",入力用請求書!AD34)</f>
        <v/>
      </c>
      <c r="AF35" s="340" t="str">
        <f>IF(入力用請求書!AE34="","",入力用請求書!AE34)</f>
        <v/>
      </c>
      <c r="AG35" s="341"/>
      <c r="AH35" s="341"/>
      <c r="AI35" s="342"/>
      <c r="AJ35" s="343" t="str">
        <f>IF(入力用請求書!AI34="","",入力用請求書!AI34)</f>
        <v/>
      </c>
      <c r="AK35" s="343"/>
      <c r="AL35" s="344"/>
      <c r="AM35" s="345" t="str">
        <f>IF(入力用請求書!AL34="","",入力用請求書!AL34)</f>
        <v/>
      </c>
      <c r="AN35" s="345"/>
      <c r="AO35" s="373" t="str">
        <f>IF(入力用請求書!AN34="","",入力用請求書!AN34)</f>
        <v/>
      </c>
      <c r="AP35" s="373"/>
      <c r="AQ35" s="118" t="str">
        <f>IF(入力用請求書!AP34="","",入力用請求書!AP34)</f>
        <v/>
      </c>
      <c r="AR35" s="338" t="str">
        <f>IF(入力用請求書!AQ34="","",入力用請求書!AQ34)</f>
        <v/>
      </c>
      <c r="AS35" s="338"/>
      <c r="AT35" s="338"/>
      <c r="AU35" s="338"/>
      <c r="AV35" s="338"/>
      <c r="AW35" s="338"/>
      <c r="AX35" s="338"/>
      <c r="AY35" s="338"/>
      <c r="AZ35" s="339"/>
    </row>
    <row r="36" spans="1:61" s="40" customFormat="1" ht="26.25" customHeight="1">
      <c r="B36" s="107"/>
      <c r="C36" s="107"/>
      <c r="D36" s="78"/>
      <c r="E36" s="108"/>
      <c r="F36" s="108"/>
      <c r="G36" s="108"/>
      <c r="H36" s="108"/>
      <c r="I36" s="108"/>
      <c r="J36" s="108"/>
      <c r="K36" s="108"/>
      <c r="L36" s="109"/>
      <c r="M36" s="109"/>
      <c r="N36" s="109"/>
      <c r="O36" s="79"/>
      <c r="P36" s="110"/>
      <c r="Q36" s="110"/>
      <c r="R36" s="110"/>
      <c r="S36" s="110"/>
      <c r="T36" s="111"/>
      <c r="U36" s="80"/>
      <c r="V36" s="80"/>
      <c r="W36" s="80"/>
      <c r="X36" s="80"/>
      <c r="Y36" s="80"/>
      <c r="Z36" s="80"/>
      <c r="AA36" s="80"/>
      <c r="AB36" s="80"/>
      <c r="AC36" s="34"/>
      <c r="AD36" s="116" t="str">
        <f>IF(入力用請求書!AC35="","",入力用請求書!AC35)</f>
        <v/>
      </c>
      <c r="AE36" s="117" t="str">
        <f>IF(入力用請求書!AD35="","",入力用請求書!AD35)</f>
        <v/>
      </c>
      <c r="AF36" s="340" t="str">
        <f>IF(入力用請求書!AE35="","",入力用請求書!AE35)</f>
        <v/>
      </c>
      <c r="AG36" s="341"/>
      <c r="AH36" s="341"/>
      <c r="AI36" s="342"/>
      <c r="AJ36" s="343" t="str">
        <f>IF(入力用請求書!AI35="","",入力用請求書!AI35)</f>
        <v/>
      </c>
      <c r="AK36" s="343"/>
      <c r="AL36" s="344"/>
      <c r="AM36" s="345" t="str">
        <f>IF(入力用請求書!AL35="","",入力用請求書!AL35)</f>
        <v/>
      </c>
      <c r="AN36" s="345"/>
      <c r="AO36" s="373" t="str">
        <f>IF(入力用請求書!AN35="","",入力用請求書!AN35)</f>
        <v/>
      </c>
      <c r="AP36" s="373"/>
      <c r="AQ36" s="118" t="str">
        <f>IF(入力用請求書!AP35="","",入力用請求書!AP35)</f>
        <v/>
      </c>
      <c r="AR36" s="338" t="str">
        <f>IF(入力用請求書!AQ35="","",入力用請求書!AQ35)</f>
        <v/>
      </c>
      <c r="AS36" s="338"/>
      <c r="AT36" s="338"/>
      <c r="AU36" s="338"/>
      <c r="AV36" s="338"/>
      <c r="AW36" s="338"/>
      <c r="AX36" s="338"/>
      <c r="AY36" s="338"/>
      <c r="AZ36" s="339"/>
    </row>
    <row r="37" spans="1:61" s="92" customFormat="1" ht="13.05" customHeight="1">
      <c r="B37" s="359" t="s">
        <v>110</v>
      </c>
      <c r="C37" s="359"/>
      <c r="D37" s="359"/>
      <c r="E37" s="359"/>
      <c r="F37" s="359"/>
      <c r="G37" s="359"/>
      <c r="H37" s="359"/>
      <c r="I37" s="359"/>
      <c r="J37" s="359"/>
      <c r="K37" s="359"/>
      <c r="L37" s="359"/>
      <c r="M37" s="359"/>
      <c r="N37" s="359"/>
      <c r="O37" s="359"/>
      <c r="P37" s="359"/>
      <c r="Q37" s="359"/>
      <c r="R37" s="359"/>
      <c r="S37" s="359"/>
      <c r="T37" s="359"/>
      <c r="U37" s="359"/>
      <c r="V37" s="359"/>
      <c r="W37" s="359"/>
      <c r="X37" s="359"/>
      <c r="Y37" s="359"/>
      <c r="Z37" s="359"/>
      <c r="AA37" s="359"/>
      <c r="AB37" s="359"/>
      <c r="AC37" s="359"/>
      <c r="AD37" s="359"/>
      <c r="AE37" s="359"/>
      <c r="AF37" s="359"/>
      <c r="AG37" s="359"/>
      <c r="AH37" s="359"/>
      <c r="AI37" s="359"/>
      <c r="AJ37" s="359"/>
      <c r="AK37" s="359"/>
      <c r="AL37" s="359"/>
      <c r="AM37" s="359"/>
      <c r="AN37" s="359"/>
      <c r="AO37" s="359"/>
      <c r="AP37" s="359"/>
      <c r="AQ37" s="359"/>
      <c r="AR37" s="94"/>
      <c r="AS37" s="95"/>
      <c r="AT37" s="95"/>
      <c r="AU37" s="95"/>
      <c r="AV37" s="96"/>
      <c r="AW37" s="96"/>
      <c r="AX37" s="97"/>
      <c r="AY37" s="97"/>
      <c r="AZ37" s="98"/>
      <c r="BA37" s="99"/>
      <c r="BB37" s="99"/>
      <c r="BC37" s="99"/>
      <c r="BD37" s="99"/>
      <c r="BE37" s="99"/>
      <c r="BF37" s="99"/>
      <c r="BG37" s="99"/>
      <c r="BH37" s="99"/>
      <c r="BI37" s="99"/>
    </row>
    <row r="38" spans="1:61" s="9" customFormat="1" ht="13.05" customHeight="1">
      <c r="B38" s="360" t="s">
        <v>36</v>
      </c>
      <c r="C38" s="360"/>
      <c r="D38" s="360"/>
      <c r="E38" s="360"/>
      <c r="F38" s="360"/>
      <c r="G38" s="360"/>
      <c r="H38" s="360"/>
      <c r="I38" s="360"/>
      <c r="J38" s="360"/>
      <c r="K38" s="360"/>
      <c r="L38" s="360"/>
      <c r="M38" s="360"/>
      <c r="N38" s="360"/>
      <c r="O38" s="360"/>
      <c r="P38" s="360"/>
      <c r="Q38" s="360"/>
      <c r="R38" s="360"/>
      <c r="S38" s="360"/>
      <c r="T38" s="360"/>
      <c r="U38" s="360"/>
      <c r="V38" s="360"/>
      <c r="W38" s="360"/>
      <c r="X38" s="360"/>
      <c r="Y38" s="360"/>
      <c r="Z38" s="360"/>
      <c r="AA38" s="360"/>
      <c r="AB38" s="360"/>
      <c r="AC38" s="360"/>
      <c r="AD38" s="360"/>
      <c r="AE38" s="360"/>
      <c r="AF38" s="360"/>
      <c r="AG38" s="360"/>
      <c r="AH38" s="360"/>
      <c r="AI38" s="360"/>
      <c r="AJ38" s="360"/>
      <c r="AK38" s="360"/>
      <c r="AL38" s="360"/>
      <c r="AM38" s="360"/>
      <c r="AN38" s="360"/>
      <c r="AO38" s="360"/>
      <c r="AP38" s="360"/>
      <c r="AQ38" s="360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</row>
    <row r="39" spans="1:61" s="9" customFormat="1" ht="13.05" customHeight="1">
      <c r="B39" s="360" t="s">
        <v>108</v>
      </c>
      <c r="C39" s="360"/>
      <c r="D39" s="360"/>
      <c r="E39" s="360"/>
      <c r="F39" s="360"/>
      <c r="G39" s="360"/>
      <c r="H39" s="360"/>
      <c r="I39" s="360"/>
      <c r="J39" s="360"/>
      <c r="K39" s="360"/>
      <c r="L39" s="360"/>
      <c r="M39" s="360"/>
      <c r="N39" s="360"/>
      <c r="O39" s="360"/>
      <c r="P39" s="360"/>
      <c r="Q39" s="360"/>
      <c r="R39" s="360"/>
      <c r="S39" s="360"/>
      <c r="T39" s="360"/>
      <c r="U39" s="360"/>
      <c r="V39" s="360"/>
      <c r="W39" s="360"/>
      <c r="X39" s="360"/>
      <c r="Y39" s="360"/>
      <c r="Z39" s="360"/>
      <c r="AA39" s="360"/>
      <c r="AB39" s="360"/>
      <c r="AC39" s="360"/>
      <c r="AD39" s="360"/>
      <c r="AE39" s="360"/>
      <c r="AF39" s="360"/>
      <c r="AG39" s="360"/>
      <c r="AH39" s="360"/>
      <c r="AI39" s="360"/>
      <c r="AJ39" s="360"/>
      <c r="AK39" s="360"/>
      <c r="AL39" s="360"/>
      <c r="AM39" s="360"/>
      <c r="AN39" s="360"/>
      <c r="AO39" s="360"/>
      <c r="AP39" s="361"/>
      <c r="AQ39" s="361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</row>
    <row r="40" spans="1:61" s="41" customFormat="1" ht="45.75" customHeigh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5"/>
    </row>
    <row r="41" spans="1:61" s="40" customFormat="1" ht="18" customHeight="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5"/>
    </row>
    <row r="42" spans="1:61" s="40" customFormat="1" ht="26.25" customHeight="1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5"/>
      <c r="BB42" s="35"/>
    </row>
    <row r="43" spans="1:61" s="40" customFormat="1" ht="26.25" customHeight="1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5"/>
      <c r="BB43" s="35"/>
    </row>
    <row r="44" spans="1:61" s="40" customFormat="1" ht="26.25" customHeight="1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5"/>
      <c r="BB44" s="35"/>
    </row>
    <row r="45" spans="1:61" s="40" customFormat="1" ht="26.25" customHeight="1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5"/>
      <c r="BB45" s="35"/>
    </row>
    <row r="46" spans="1:61" s="40" customFormat="1" ht="26.25" customHeight="1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5"/>
      <c r="BB46" s="35"/>
    </row>
    <row r="47" spans="1:61" s="40" customFormat="1" ht="26.25" customHeight="1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5"/>
      <c r="BB47" s="35"/>
    </row>
    <row r="48" spans="1:61" s="40" customFormat="1" ht="26.25" customHeight="1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5"/>
      <c r="BB48" s="35"/>
    </row>
    <row r="49" spans="1:54" s="40" customFormat="1" ht="26.25" customHeight="1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5"/>
      <c r="BB49" s="35"/>
    </row>
    <row r="50" spans="1:54" s="40" customFormat="1" ht="26.25" customHeight="1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5"/>
      <c r="BB50" s="35"/>
    </row>
    <row r="51" spans="1:54" s="40" customFormat="1" ht="26.25" customHeight="1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5"/>
      <c r="BB51" s="35"/>
    </row>
    <row r="52" spans="1:54" s="40" customFormat="1" ht="26.25" customHeight="1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5"/>
      <c r="BB52" s="35"/>
    </row>
    <row r="53" spans="1:54" s="40" customFormat="1" ht="26.25" customHeight="1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5"/>
      <c r="BB53" s="35"/>
    </row>
    <row r="54" spans="1:54" s="40" customFormat="1" ht="26.25" customHeight="1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5"/>
      <c r="BB54" s="35"/>
    </row>
    <row r="55" spans="1:54" s="40" customFormat="1" ht="26.25" customHeight="1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5"/>
      <c r="BB55" s="35"/>
    </row>
    <row r="56" spans="1:54" s="40" customFormat="1" ht="26.25" customHeight="1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5"/>
      <c r="BB56" s="35"/>
    </row>
    <row r="57" spans="1:54" s="40" customFormat="1" ht="26.25" customHeight="1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5"/>
      <c r="BB57" s="35"/>
    </row>
    <row r="58" spans="1:54" s="40" customFormat="1" ht="26.25" customHeight="1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5"/>
      <c r="BB58" s="35"/>
    </row>
    <row r="59" spans="1:54" s="40" customFormat="1" ht="26.25" customHeight="1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5"/>
      <c r="BB59" s="35"/>
    </row>
    <row r="60" spans="1:54" s="40" customFormat="1" ht="26.25" customHeight="1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5"/>
      <c r="BB60" s="35"/>
    </row>
    <row r="61" spans="1:54" s="40" customFormat="1" ht="26.25" customHeight="1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5"/>
      <c r="BB61" s="35"/>
    </row>
    <row r="62" spans="1:54" s="40" customFormat="1" ht="26.25" customHeight="1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5"/>
      <c r="BB62" s="35"/>
    </row>
  </sheetData>
  <mergeCells count="176">
    <mergeCell ref="AR33:AZ33"/>
    <mergeCell ref="AR34:AZ34"/>
    <mergeCell ref="AR35:AZ35"/>
    <mergeCell ref="L24:O24"/>
    <mergeCell ref="L25:O25"/>
    <mergeCell ref="AF36:AI36"/>
    <mergeCell ref="L26:O26"/>
    <mergeCell ref="L27:O27"/>
    <mergeCell ref="L28:O28"/>
    <mergeCell ref="AF33:AI33"/>
    <mergeCell ref="AF35:AI35"/>
    <mergeCell ref="AO32:AP32"/>
    <mergeCell ref="P25:Q25"/>
    <mergeCell ref="R25:S25"/>
    <mergeCell ref="AO27:AP27"/>
    <mergeCell ref="P28:S28"/>
    <mergeCell ref="AO28:AP28"/>
    <mergeCell ref="AO36:AP36"/>
    <mergeCell ref="AF34:AI34"/>
    <mergeCell ref="AJ36:AL36"/>
    <mergeCell ref="AM36:AN36"/>
    <mergeCell ref="P29:S29"/>
    <mergeCell ref="AO33:AP33"/>
    <mergeCell ref="AO35:AP35"/>
    <mergeCell ref="B1:T2"/>
    <mergeCell ref="U1:AG2"/>
    <mergeCell ref="AN2:AZ4"/>
    <mergeCell ref="B3:K4"/>
    <mergeCell ref="C6:K7"/>
    <mergeCell ref="L6:AB7"/>
    <mergeCell ref="AG6:AH6"/>
    <mergeCell ref="AI6:AM6"/>
    <mergeCell ref="AN6:AP6"/>
    <mergeCell ref="AQ6:AU6"/>
    <mergeCell ref="AV6:AZ6"/>
    <mergeCell ref="AF7:AF9"/>
    <mergeCell ref="AG7:AH9"/>
    <mergeCell ref="AI7:AM9"/>
    <mergeCell ref="AN7:AP9"/>
    <mergeCell ref="AQ7:AU9"/>
    <mergeCell ref="AF11:AI11"/>
    <mergeCell ref="AM11:AN11"/>
    <mergeCell ref="AO24:AP24"/>
    <mergeCell ref="B21:B22"/>
    <mergeCell ref="AF18:AF19"/>
    <mergeCell ref="AV7:AZ9"/>
    <mergeCell ref="C9:K9"/>
    <mergeCell ref="B6:B7"/>
    <mergeCell ref="L29:O29"/>
    <mergeCell ref="T17:T19"/>
    <mergeCell ref="R21:R22"/>
    <mergeCell ref="N10:N11"/>
    <mergeCell ref="C14:E15"/>
    <mergeCell ref="F14:K15"/>
    <mergeCell ref="L14:L15"/>
    <mergeCell ref="M14:M15"/>
    <mergeCell ref="P10:P11"/>
    <mergeCell ref="N14:N15"/>
    <mergeCell ref="O10:O11"/>
    <mergeCell ref="C17:E19"/>
    <mergeCell ref="F17:K19"/>
    <mergeCell ref="L17:L19"/>
    <mergeCell ref="M17:M19"/>
    <mergeCell ref="N17:N19"/>
    <mergeCell ref="B10:B11"/>
    <mergeCell ref="C10:K11"/>
    <mergeCell ref="L10:L11"/>
    <mergeCell ref="M10:M11"/>
    <mergeCell ref="O14:O15"/>
    <mergeCell ref="P14:P15"/>
    <mergeCell ref="Q14:Q15"/>
    <mergeCell ref="O17:O19"/>
    <mergeCell ref="P17:P19"/>
    <mergeCell ref="Q17:Q19"/>
    <mergeCell ref="P21:P22"/>
    <mergeCell ref="Q21:Q22"/>
    <mergeCell ref="O21:O22"/>
    <mergeCell ref="C21:E22"/>
    <mergeCell ref="F21:K22"/>
    <mergeCell ref="L21:L22"/>
    <mergeCell ref="M21:M22"/>
    <mergeCell ref="N21:N22"/>
    <mergeCell ref="P27:S27"/>
    <mergeCell ref="P26:S26"/>
    <mergeCell ref="AO34:AP34"/>
    <mergeCell ref="AJ34:AL34"/>
    <mergeCell ref="AM34:AN34"/>
    <mergeCell ref="AJ35:AL35"/>
    <mergeCell ref="AM35:AN35"/>
    <mergeCell ref="AJ32:AL32"/>
    <mergeCell ref="AM32:AN32"/>
    <mergeCell ref="AJ33:AL33"/>
    <mergeCell ref="AM33:AN33"/>
    <mergeCell ref="R17:R19"/>
    <mergeCell ref="S17:S19"/>
    <mergeCell ref="T14:T15"/>
    <mergeCell ref="AO26:AP26"/>
    <mergeCell ref="S21:S22"/>
    <mergeCell ref="T21:T22"/>
    <mergeCell ref="R14:R15"/>
    <mergeCell ref="S14:S15"/>
    <mergeCell ref="AG16:AH17"/>
    <mergeCell ref="AG15:AH15"/>
    <mergeCell ref="AF15:AF17"/>
    <mergeCell ref="AI22:AZ22"/>
    <mergeCell ref="AG22:AH22"/>
    <mergeCell ref="AI18:AZ19"/>
    <mergeCell ref="AF12:AI14"/>
    <mergeCell ref="AJ12:AZ14"/>
    <mergeCell ref="AS20:AZ21"/>
    <mergeCell ref="AP20:AR21"/>
    <mergeCell ref="AG20:AH21"/>
    <mergeCell ref="AI20:AO21"/>
    <mergeCell ref="AI15:AZ15"/>
    <mergeCell ref="AI16:AZ17"/>
    <mergeCell ref="P24:S24"/>
    <mergeCell ref="AO25:AP25"/>
    <mergeCell ref="AD24:AE24"/>
    <mergeCell ref="AF24:AI24"/>
    <mergeCell ref="AJ24:AN24"/>
    <mergeCell ref="AR24:AZ24"/>
    <mergeCell ref="AF25:AI25"/>
    <mergeCell ref="AJ25:AL25"/>
    <mergeCell ref="AM25:AN25"/>
    <mergeCell ref="AR25:AZ25"/>
    <mergeCell ref="AF26:AI26"/>
    <mergeCell ref="AJ26:AL26"/>
    <mergeCell ref="AM26:AN26"/>
    <mergeCell ref="AR26:AZ26"/>
    <mergeCell ref="AR27:AZ27"/>
    <mergeCell ref="AF28:AI28"/>
    <mergeCell ref="AJ28:AL28"/>
    <mergeCell ref="AM28:AN28"/>
    <mergeCell ref="AR28:AZ28"/>
    <mergeCell ref="AF29:AI29"/>
    <mergeCell ref="AJ29:AL29"/>
    <mergeCell ref="AM29:AN29"/>
    <mergeCell ref="AR29:AZ29"/>
    <mergeCell ref="AO29:AP29"/>
    <mergeCell ref="AF27:AI27"/>
    <mergeCell ref="AJ27:AL27"/>
    <mergeCell ref="AM27:AN27"/>
    <mergeCell ref="AD30:AD31"/>
    <mergeCell ref="AE30:AE31"/>
    <mergeCell ref="AF30:AI31"/>
    <mergeCell ref="AJ30:AL31"/>
    <mergeCell ref="AM30:AN31"/>
    <mergeCell ref="AO30:AP31"/>
    <mergeCell ref="AQ30:AQ31"/>
    <mergeCell ref="AR30:AZ31"/>
    <mergeCell ref="AR32:AZ32"/>
    <mergeCell ref="AF32:AI32"/>
    <mergeCell ref="AR36:AZ36"/>
    <mergeCell ref="B37:AQ37"/>
    <mergeCell ref="B38:AQ38"/>
    <mergeCell ref="B39:AQ39"/>
    <mergeCell ref="C24:G24"/>
    <mergeCell ref="C25:G25"/>
    <mergeCell ref="C26:G26"/>
    <mergeCell ref="C27:G27"/>
    <mergeCell ref="C28:G28"/>
    <mergeCell ref="C29:G29"/>
    <mergeCell ref="H24:K24"/>
    <mergeCell ref="H25:K25"/>
    <mergeCell ref="H26:K26"/>
    <mergeCell ref="H27:K27"/>
    <mergeCell ref="H28:K28"/>
    <mergeCell ref="H29:K29"/>
    <mergeCell ref="B32:D32"/>
    <mergeCell ref="O32:Q32"/>
    <mergeCell ref="B33:D33"/>
    <mergeCell ref="O33:Q33"/>
    <mergeCell ref="B34:E34"/>
    <mergeCell ref="O34:Q34"/>
    <mergeCell ref="B35:E35"/>
    <mergeCell ref="O35:Q35"/>
  </mergeCells>
  <phoneticPr fontId="1"/>
  <pageMargins left="0.19685039370078741" right="0" top="0.19685039370078741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入力用請求書</vt:lpstr>
      <vt:lpstr>提出用請求書</vt:lpstr>
      <vt:lpstr>記入例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sayumi</dc:creator>
  <cp:lastModifiedBy>nobuyuki.f</cp:lastModifiedBy>
  <cp:lastPrinted>2022-06-18T06:34:12Z</cp:lastPrinted>
  <dcterms:created xsi:type="dcterms:W3CDTF">2018-01-20T07:16:07Z</dcterms:created>
  <dcterms:modified xsi:type="dcterms:W3CDTF">2023-06-13T07:49:04Z</dcterms:modified>
</cp:coreProperties>
</file>